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mc:AlternateContent xmlns:mc="http://schemas.openxmlformats.org/markup-compatibility/2006">
    <mc:Choice Requires="x15">
      <x15ac:absPath xmlns:x15ac="http://schemas.microsoft.com/office/spreadsheetml/2010/11/ac" url="\\svfl01\06_経営支援課\R07_販路開拓支援班\国内外への販路拡大\02_マッチングフェア\R8年度\03_受注企業募集\01_起案・企画書関係\"/>
    </mc:Choice>
  </mc:AlternateContent>
  <xr:revisionPtr revIDLastSave="0" documentId="13_ncr:1_{5FFD991A-2702-40D1-A3A9-7FED4CBC40C8}" xr6:coauthVersionLast="47" xr6:coauthVersionMax="47" xr10:uidLastSave="{00000000-0000-0000-0000-000000000000}"/>
  <bookViews>
    <workbookView xWindow="-120" yWindow="-120" windowWidth="20730" windowHeight="11040" xr2:uid="{00000000-000D-0000-FFFF-FFFF00000000}"/>
  </bookViews>
  <sheets>
    <sheet name="sheet" sheetId="11" r:id="rId1"/>
    <sheet name="記入方法(必ずお読みください。)" sheetId="12" r:id="rId2"/>
  </sheets>
  <definedNames>
    <definedName name="_xlnm._FilterDatabase" localSheetId="0" hidden="1">sheet!$AG$25:$AG$25</definedName>
    <definedName name="_xlnm.Print_Area" localSheetId="0">sheet!$A$1:$AC$88</definedName>
    <definedName name="_xlnm.Print_Area" localSheetId="1">'記入方法(必ずお読みください。)'!$A$1:$AC$87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60" i="11" l="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AG82" i="11"/>
  <c r="AI24" i="12"/>
  <c r="AG24" i="12"/>
  <c r="AI21" i="12"/>
  <c r="AG21" i="12"/>
  <c r="AI19" i="12"/>
  <c r="AG19" i="12"/>
  <c r="AI17" i="12"/>
  <c r="AG17" i="12"/>
  <c r="AG20" i="11"/>
  <c r="AG22" i="11"/>
  <c r="AG25" i="11"/>
  <c r="AI25" i="11"/>
  <c r="AI22" i="11"/>
  <c r="AI20" i="11"/>
  <c r="AG18" i="11"/>
  <c r="AI18" i="11"/>
  <c r="R176" i="11" l="1"/>
  <c r="R177" i="11"/>
  <c r="R178" i="11"/>
  <c r="R179" i="11"/>
  <c r="R180" i="11"/>
  <c r="R181" i="11"/>
  <c r="R182" i="11"/>
  <c r="R183" i="11"/>
  <c r="R184" i="11"/>
  <c r="R185" i="11"/>
  <c r="R186" i="11"/>
  <c r="R187" i="11"/>
  <c r="R188" i="11"/>
  <c r="R189" i="11"/>
  <c r="AT77" i="12"/>
  <c r="AU80" i="12"/>
  <c r="AT80" i="12"/>
  <c r="AU77" i="12"/>
  <c r="AT76" i="12"/>
  <c r="AU73" i="12"/>
  <c r="AT72" i="12"/>
  <c r="AU71" i="12"/>
  <c r="AT70" i="12"/>
  <c r="AU69" i="12"/>
  <c r="AT68" i="12"/>
  <c r="AH360" i="11"/>
  <c r="R175" i="11"/>
  <c r="R174" i="11"/>
  <c r="R173" i="11"/>
  <c r="R172" i="11"/>
  <c r="R171" i="11"/>
  <c r="R170" i="11"/>
  <c r="R169" i="11"/>
  <c r="R168" i="11"/>
  <c r="R167" i="11"/>
  <c r="R166" i="11"/>
  <c r="R165" i="11"/>
  <c r="R164" i="11"/>
  <c r="R163" i="11"/>
  <c r="R162" i="11"/>
  <c r="R161" i="11"/>
  <c r="R160" i="11"/>
  <c r="R159" i="11"/>
  <c r="R158" i="11"/>
  <c r="R157" i="11"/>
  <c r="R156" i="11"/>
  <c r="R155" i="11"/>
  <c r="R154" i="11"/>
  <c r="R153" i="11"/>
  <c r="R152" i="11"/>
  <c r="R151" i="11"/>
  <c r="R150" i="11"/>
  <c r="R149" i="11"/>
  <c r="R148" i="11"/>
  <c r="R147" i="11"/>
  <c r="R146" i="11"/>
  <c r="R145" i="11"/>
  <c r="R144" i="11"/>
  <c r="R143" i="11"/>
  <c r="R142" i="11"/>
  <c r="R141" i="11"/>
  <c r="R140" i="11"/>
  <c r="R139" i="11"/>
  <c r="R138" i="11"/>
  <c r="R137" i="11"/>
  <c r="R136" i="11"/>
  <c r="R135" i="11"/>
  <c r="R134" i="11"/>
  <c r="R133" i="11"/>
  <c r="R132" i="11"/>
  <c r="R131" i="11"/>
  <c r="R130" i="11"/>
  <c r="R129" i="11"/>
  <c r="R128" i="11"/>
  <c r="R127" i="11"/>
  <c r="R126" i="11"/>
  <c r="R125" i="11"/>
  <c r="R124" i="1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R92" i="11"/>
  <c r="R91" i="11"/>
  <c r="R90" i="11"/>
  <c r="AU81" i="11"/>
  <c r="AT81" i="11"/>
  <c r="AU76" i="11" l="1"/>
  <c r="AU78" i="11"/>
  <c r="AT77" i="11"/>
  <c r="AU77" i="11"/>
  <c r="AT76" i="11"/>
  <c r="AT78" i="11"/>
  <c r="AG76" i="11"/>
  <c r="AG77" i="11"/>
  <c r="AT75" i="11"/>
  <c r="AT69" i="11"/>
  <c r="AU70" i="11"/>
  <c r="AT71" i="11"/>
  <c r="AU72" i="11"/>
  <c r="AT73" i="11"/>
  <c r="AU74" i="11"/>
  <c r="AU69" i="11"/>
  <c r="AT70" i="11"/>
  <c r="AG70" i="11" s="1"/>
  <c r="AU71" i="11"/>
  <c r="AT72" i="11"/>
  <c r="AG72" i="11" s="1"/>
  <c r="AU73" i="11"/>
  <c r="AT74" i="11"/>
  <c r="AG74" i="11" s="1"/>
  <c r="AU75" i="11"/>
  <c r="AG78" i="11"/>
  <c r="AU68" i="12"/>
  <c r="AT69" i="12"/>
  <c r="AG69" i="12" s="1"/>
  <c r="AU70" i="12"/>
  <c r="AT71" i="12"/>
  <c r="AU72" i="12"/>
  <c r="AT73" i="12"/>
  <c r="AU76" i="12"/>
  <c r="AG73" i="11" l="1"/>
  <c r="AG71" i="11"/>
  <c r="AG69" i="11"/>
  <c r="AG7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4BAB6844-1331-47EE-A5BD-A3D85CA1E8AE}">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3D56F06E-F5BB-4E83-9DE2-2A661F0D6D37}">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77B759A6-E7F3-4AAB-ADED-E8BB84EFF1DF}">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90CB434C-A0FE-45D8-B603-63D4DC75089F}">
      <text>
        <r>
          <rPr>
            <sz val="9"/>
            <color indexed="81"/>
            <rFont val="MS P ゴシック"/>
            <family val="3"/>
            <charset val="128"/>
          </rPr>
          <t xml:space="preserve">注意：
「同上」は不可。
</t>
        </r>
      </text>
    </comment>
    <comment ref="I55" authorId="0" shapeId="0" xr:uid="{4B673AF4-EDD7-4255-9A11-AB3381AC7A6F}">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5" authorId="0" shapeId="0" xr:uid="{9E0FA7EF-0FD0-4D76-AFEE-7F35BD3EC7A5}">
      <text>
        <r>
          <rPr>
            <b/>
            <sz val="9"/>
            <color indexed="81"/>
            <rFont val="MS P ゴシック"/>
            <family val="3"/>
            <charset val="128"/>
          </rPr>
          <t>注意:</t>
        </r>
        <r>
          <rPr>
            <sz val="9"/>
            <color indexed="81"/>
            <rFont val="MS P ゴシック"/>
            <family val="3"/>
            <charset val="128"/>
          </rPr>
          <t xml:space="preserve">
22文字以内</t>
        </r>
      </text>
    </comment>
    <comment ref="C31" authorId="1" shapeId="0" xr:uid="{1FF35BC0-9E4E-4732-BEA9-1973774C2DEA}">
      <text>
        <r>
          <rPr>
            <sz val="9"/>
            <color indexed="81"/>
            <rFont val="ＭＳ Ｐゴシック"/>
            <family val="3"/>
            <charset val="128"/>
          </rPr>
          <t>全角換算で19文字以内で入力してください。
（オーバーした時は、片仮名を半角にする等、工夫してください）</t>
        </r>
      </text>
    </comment>
    <comment ref="O31" authorId="1" shapeId="0" xr:uid="{CA9515D5-5CE7-40C9-B6FE-947910943213}">
      <text>
        <r>
          <rPr>
            <b/>
            <sz val="9"/>
            <color indexed="81"/>
            <rFont val="ＭＳ Ｐゴシック"/>
            <family val="3"/>
            <charset val="128"/>
          </rPr>
          <t>全角換算で17文字以内で入力してください。
（オーバーした時は、片仮名を半角にする等、工夫してください）</t>
        </r>
      </text>
    </comment>
    <comment ref="W52" authorId="0" shapeId="0" xr:uid="{CA50C26E-D5ED-4D92-9951-64BD1C877CBD}">
      <text>
        <r>
          <rPr>
            <sz val="9"/>
            <color indexed="81"/>
            <rFont val="MS P ゴシック"/>
            <family val="3"/>
            <charset val="128"/>
          </rPr>
          <t xml:space="preserve">注意：
「同上」は不可。
</t>
        </r>
      </text>
    </comment>
    <comment ref="I54" authorId="0" shapeId="0" xr:uid="{AB7D9C7A-8CBD-487D-8FC5-0095A0AC4A24}">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sharedStrings.xml><?xml version="1.0" encoding="utf-8"?>
<sst xmlns="http://schemas.openxmlformats.org/spreadsheetml/2006/main" count="471" uniqueCount="360">
  <si>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</si>
  <si>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</si>
  <si>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</si>
  <si>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</si>
  <si>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</si>
  <si>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</si>
  <si>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</si>
  <si>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</si>
  <si>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</si>
  <si>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</si>
  <si>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資本金</t>
    <rPh sb="0" eb="3">
      <t>シホンキン</t>
    </rPh>
    <phoneticPr fontId="4"/>
  </si>
  <si>
    <t>従業員</t>
    <rPh sb="0" eb="3">
      <t>ジュウギョウイン</t>
    </rPh>
    <phoneticPr fontId="4"/>
  </si>
  <si>
    <t>ふりがな</t>
    <phoneticPr fontId="5"/>
  </si>
  <si>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</si>
  <si>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</si>
  <si>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</si>
  <si>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</si>
  <si>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</si>
  <si>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</si>
  <si>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</si>
  <si>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</si>
  <si>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</si>
  <si>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</si>
  <si>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</si>
  <si>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</si>
  <si>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</si>
  <si>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</si>
  <si>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</si>
  <si>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</si>
  <si>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</si>
  <si>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設備能力等</t>
    <rPh sb="0" eb="2">
      <t>セツビ</t>
    </rPh>
    <rPh sb="2" eb="4">
      <t>ノウリョク</t>
    </rPh>
    <rPh sb="4" eb="5">
      <t>トウ</t>
    </rPh>
    <phoneticPr fontId="4"/>
  </si>
  <si>
    <t>E-メール</t>
    <phoneticPr fontId="5"/>
  </si>
  <si>
    <t>海外対応</t>
    <rPh sb="0" eb="2">
      <t>カイガイ</t>
    </rPh>
    <rPh sb="2" eb="4">
      <t>タイオウ</t>
    </rPh>
    <phoneticPr fontId="4"/>
  </si>
  <si>
    <t>（対応できる国・都市）</t>
    <rPh sb="1" eb="3">
      <t>タイオウ</t>
    </rPh>
    <rPh sb="6" eb="7">
      <t>クニ</t>
    </rPh>
    <rPh sb="8" eb="10">
      <t>トシ</t>
    </rPh>
    <phoneticPr fontId="4"/>
  </si>
  <si>
    <t>公表できる取引先（2社まで）</t>
    <rPh sb="0" eb="2">
      <t>コウヒョウ</t>
    </rPh>
    <rPh sb="5" eb="7">
      <t>トリヒキ</t>
    </rPh>
    <rPh sb="7" eb="8">
      <t>サキ</t>
    </rPh>
    <rPh sb="10" eb="11">
      <t>シャ</t>
    </rPh>
    <phoneticPr fontId="5"/>
  </si>
  <si>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</si>
  <si>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</si>
  <si>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</si>
  <si>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</si>
  <si>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（都道府県）</t>
    <rPh sb="1" eb="5">
      <t>トドウフケン</t>
    </rPh>
    <phoneticPr fontId="4"/>
  </si>
  <si>
    <t>zoom</t>
    <phoneticPr fontId="20"/>
  </si>
  <si>
    <t>Microsoft
teams</t>
    <phoneticPr fontId="20"/>
  </si>
  <si>
    <t>webex</t>
    <phoneticPr fontId="20"/>
  </si>
  <si>
    <t>商談希望企業記入</t>
    <rPh sb="2" eb="4">
      <t>キボウ</t>
    </rPh>
    <rPh sb="4" eb="6">
      <t>キギョウ</t>
    </rPh>
    <rPh sb="6" eb="8">
      <t>キニュウ</t>
    </rPh>
    <phoneticPr fontId="20"/>
  </si>
  <si>
    <t>商談希望発注企業</t>
    <rPh sb="2" eb="4">
      <t>キボウ</t>
    </rPh>
    <rPh sb="4" eb="6">
      <t>ハッチュウ</t>
    </rPh>
    <rPh sb="6" eb="8">
      <t>キギョウ</t>
    </rPh>
    <phoneticPr fontId="20"/>
  </si>
  <si>
    <t>機械加工</t>
    <rPh sb="0" eb="4">
      <t>キカイカコウ</t>
    </rPh>
    <phoneticPr fontId="20"/>
  </si>
  <si>
    <t>樹脂・ゴム</t>
    <rPh sb="0" eb="2">
      <t>ジュシ</t>
    </rPh>
    <phoneticPr fontId="20"/>
  </si>
  <si>
    <t>その他</t>
    <rPh sb="2" eb="3">
      <t>タ</t>
    </rPh>
    <phoneticPr fontId="20"/>
  </si>
  <si>
    <t>電気・実装</t>
    <rPh sb="0" eb="2">
      <t>デンキ</t>
    </rPh>
    <rPh sb="3" eb="5">
      <t>ジッソウ</t>
    </rPh>
    <phoneticPr fontId="20"/>
  </si>
  <si>
    <t>金型加工</t>
    <rPh sb="0" eb="2">
      <t>カナガタ</t>
    </rPh>
    <rPh sb="2" eb="4">
      <t>カコウ</t>
    </rPh>
    <phoneticPr fontId="20"/>
  </si>
  <si>
    <t>プレス</t>
    <phoneticPr fontId="20"/>
  </si>
  <si>
    <t>鋳造・鍛造</t>
    <rPh sb="0" eb="2">
      <t>チュウゾウ</t>
    </rPh>
    <rPh sb="3" eb="5">
      <t>タンゾウ</t>
    </rPh>
    <phoneticPr fontId="20"/>
  </si>
  <si>
    <t>めっき・塗装</t>
    <rPh sb="4" eb="6">
      <t>トソウ</t>
    </rPh>
    <phoneticPr fontId="4"/>
  </si>
  <si>
    <t>設備メンテナンス</t>
    <rPh sb="0" eb="2">
      <t>セツビ</t>
    </rPh>
    <phoneticPr fontId="4"/>
  </si>
  <si>
    <t>セラミック</t>
    <phoneticPr fontId="4"/>
  </si>
  <si>
    <t>設計（CAD/CAM）</t>
    <rPh sb="0" eb="2">
      <t>セッケイ</t>
    </rPh>
    <phoneticPr fontId="20"/>
  </si>
  <si>
    <t>専用機の設計・製作</t>
    <rPh sb="0" eb="3">
      <t>センヨウキ</t>
    </rPh>
    <rPh sb="4" eb="6">
      <t>セッケイ</t>
    </rPh>
    <rPh sb="7" eb="9">
      <t>セイサク</t>
    </rPh>
    <phoneticPr fontId="20"/>
  </si>
  <si>
    <t>ソフト</t>
    <phoneticPr fontId="20"/>
  </si>
  <si>
    <t>製缶・板金</t>
    <rPh sb="0" eb="2">
      <t>セイカン</t>
    </rPh>
    <rPh sb="3" eb="5">
      <t>バンキン</t>
    </rPh>
    <phoneticPr fontId="20"/>
  </si>
  <si>
    <t>（　　　　　　　　　　　　　　　　　　　　　　　　　　　　　　　　　　）</t>
    <phoneticPr fontId="20"/>
  </si>
  <si>
    <t>）</t>
    <phoneticPr fontId="20"/>
  </si>
  <si>
    <t>氏名</t>
    <rPh sb="0" eb="2">
      <t>シメイ</t>
    </rPh>
    <phoneticPr fontId="20"/>
  </si>
  <si>
    <r>
      <t xml:space="preserve">業　種　
（業務内容）
</t>
    </r>
    <r>
      <rPr>
        <sz val="10"/>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4"/>
  </si>
  <si>
    <t>オンライン方式で商談する場合に
使用可能なツール（複数回答可）</t>
    <rPh sb="5" eb="7">
      <t>ホウシキ</t>
    </rPh>
    <rPh sb="8" eb="10">
      <t>ショウダン</t>
    </rPh>
    <rPh sb="12" eb="14">
      <t>バアイ</t>
    </rPh>
    <rPh sb="16" eb="20">
      <t>シヨウカノウ</t>
    </rPh>
    <rPh sb="25" eb="30">
      <t>フクスウカイトウカ</t>
    </rPh>
    <phoneticPr fontId="20"/>
  </si>
  <si>
    <t>商談方法の選択</t>
    <rPh sb="0" eb="2">
      <t>ショウダン</t>
    </rPh>
    <rPh sb="2" eb="4">
      <t>ホウホウ</t>
    </rPh>
    <rPh sb="5" eb="7">
      <t>センタク</t>
    </rPh>
    <phoneticPr fontId="20"/>
  </si>
  <si>
    <t>柏木産業　株式会社</t>
  </si>
  <si>
    <t>興和精密工業　株式会社</t>
  </si>
  <si>
    <t>佐久間特殊鋼　株式会社</t>
  </si>
  <si>
    <t>株式会社　ツルタ製作所</t>
  </si>
  <si>
    <t>橋永金属　株式会社</t>
  </si>
  <si>
    <t>株式会社　ヒマラヤ化学工業所</t>
  </si>
  <si>
    <t>Google
meets</t>
    <phoneticPr fontId="20"/>
  </si>
  <si>
    <t>株式会社　キョウワ</t>
  </si>
  <si>
    <t>株式会社　大洋電機製作所</t>
  </si>
  <si>
    <t>株式会社　ナゴヤカタン</t>
  </si>
  <si>
    <t>株式会社　ヤマダコーポレーション</t>
  </si>
  <si>
    <t>　連絡担当者</t>
    <rPh sb="1" eb="3">
      <t>レンラク</t>
    </rPh>
    <rPh sb="3" eb="6">
      <t>タントウシャ</t>
    </rPh>
    <phoneticPr fontId="20"/>
  </si>
  <si>
    <t>対面方式</t>
    <rPh sb="0" eb="2">
      <t>タイメン</t>
    </rPh>
    <rPh sb="2" eb="4">
      <t>ホウシキ</t>
    </rPh>
    <phoneticPr fontId="20"/>
  </si>
  <si>
    <t>オンライン方式</t>
    <rPh sb="5" eb="7">
      <t>ホウシキ</t>
    </rPh>
    <phoneticPr fontId="20"/>
  </si>
  <si>
    <t>対面</t>
    <rPh sb="0" eb="2">
      <t>タイメン</t>
    </rPh>
    <phoneticPr fontId="20"/>
  </si>
  <si>
    <t>オンライン</t>
    <phoneticPr fontId="20"/>
  </si>
  <si>
    <t>エラーメッセージ（※面談方式が異なる場合はこちらに表示されます。）</t>
    <rPh sb="10" eb="12">
      <t>メンダン</t>
    </rPh>
    <rPh sb="12" eb="14">
      <t>ホウシキ</t>
    </rPh>
    <rPh sb="15" eb="16">
      <t>コト</t>
    </rPh>
    <rPh sb="18" eb="20">
      <t>バアイ</t>
    </rPh>
    <rPh sb="25" eb="27">
      <t>ヒョウジ</t>
    </rPh>
    <phoneticPr fontId="20"/>
  </si>
  <si>
    <t>小川工業　株式会社</t>
  </si>
  <si>
    <t>海光電業　株式会社</t>
  </si>
  <si>
    <t>株式会社　ケーエムエフ</t>
  </si>
  <si>
    <t>中部合成樹脂工業　株式会社</t>
  </si>
  <si>
    <t>東海理研　株式会社</t>
  </si>
  <si>
    <t>株式会社　ナカヒョウ</t>
  </si>
  <si>
    <t>日本制禦機器　株式会社</t>
  </si>
  <si>
    <t>■受注企業側の参加方式</t>
    <rPh sb="1" eb="3">
      <t>ジュチュウ</t>
    </rPh>
    <rPh sb="3" eb="5">
      <t>キギョウ</t>
    </rPh>
    <rPh sb="5" eb="6">
      <t>ガワ</t>
    </rPh>
    <rPh sb="7" eb="9">
      <t>サンカ</t>
    </rPh>
    <rPh sb="9" eb="11">
      <t>ホウシキ</t>
    </rPh>
    <phoneticPr fontId="20"/>
  </si>
  <si>
    <t>SCM415 S45C　SUS304など</t>
    <phoneticPr fontId="20"/>
  </si>
  <si>
    <t>NC内径研削盤</t>
  </si>
  <si>
    <t>内径研削盤</t>
  </si>
  <si>
    <t>NC自動旋盤</t>
  </si>
  <si>
    <t>画像寸法測定機</t>
  </si>
  <si>
    <t>洗浄機</t>
    <rPh sb="0" eb="2">
      <t>センジョウ</t>
    </rPh>
    <rPh sb="2" eb="3">
      <t>キ</t>
    </rPh>
    <phoneticPr fontId="20"/>
  </si>
  <si>
    <t>購買課　主任</t>
    <rPh sb="0" eb="3">
      <t>コウバイカ</t>
    </rPh>
    <rPh sb="4" eb="6">
      <t>シュニン</t>
    </rPh>
    <phoneticPr fontId="20"/>
  </si>
  <si>
    <t>購買課　係長</t>
    <rPh sb="0" eb="3">
      <t>コウバイカ</t>
    </rPh>
    <rPh sb="4" eb="6">
      <t>カカリチョウ</t>
    </rPh>
    <phoneticPr fontId="20"/>
  </si>
  <si>
    <t>090-〇〇〇〇-△△△△</t>
    <phoneticPr fontId="20"/>
  </si>
  <si>
    <t>参加者（代表）</t>
    <rPh sb="0" eb="3">
      <t>サンカシャ</t>
    </rPh>
    <rPh sb="4" eb="6">
      <t>ダイヒョウ</t>
    </rPh>
    <phoneticPr fontId="5"/>
  </si>
  <si>
    <t>株式会社　旭工業所</t>
  </si>
  <si>
    <t>滑川軽銅　株式会社</t>
  </si>
  <si>
    <t>HILLTOP　株式会社</t>
  </si>
  <si>
    <t>株式会社　渡辺機械製作所</t>
  </si>
  <si>
    <t>エラーメッセージ
（※Web会議ツールが未選択の場合にこちら表示されます。）</t>
    <rPh sb="14" eb="16">
      <t>カイギ</t>
    </rPh>
    <rPh sb="20" eb="21">
      <t>ミ</t>
    </rPh>
    <rPh sb="21" eb="23">
      <t>センタク</t>
    </rPh>
    <rPh sb="24" eb="26">
      <t>バアイ</t>
    </rPh>
    <rPh sb="30" eb="32">
      <t>ヒョウジ</t>
    </rPh>
    <phoneticPr fontId="20"/>
  </si>
  <si>
    <t>※データとして管理するため、エクセルでご提出ください。</t>
    <rPh sb="7" eb="9">
      <t>カンリ</t>
    </rPh>
    <phoneticPr fontId="13"/>
  </si>
  <si>
    <t>E-Mail:</t>
    <phoneticPr fontId="20"/>
  </si>
  <si>
    <r>
      <rPr>
        <b/>
        <sz val="18"/>
        <color rgb="FFFF0000"/>
        <rFont val="ＭＳ Ｐゴシック"/>
        <family val="3"/>
        <charset val="128"/>
        <scheme val="minor"/>
      </rPr>
      <t>【重要】</t>
    </r>
    <r>
      <rPr>
        <b/>
        <sz val="18"/>
        <color theme="1"/>
        <rFont val="ＭＳ Ｐゴシック"/>
        <family val="3"/>
        <charset val="128"/>
        <scheme val="minor"/>
      </rPr>
      <t>「商談希望発注企業」を選択する際の注意事項</t>
    </r>
    <phoneticPr fontId="20"/>
  </si>
  <si>
    <t>052-563-1436</t>
  </si>
  <si>
    <t>ピストン・シャフトバルブ・スプール・ポペット等</t>
    <phoneticPr fontId="20"/>
  </si>
  <si>
    <t>NC円筒研削盤</t>
  </si>
  <si>
    <t>センターレス</t>
  </si>
  <si>
    <t>φ30×200</t>
  </si>
  <si>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</si>
  <si>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t>締切日：令和〇年〇〇月〇〇日（〇）まで</t>
    <rPh sb="4" eb="6">
      <t>レイワ</t>
    </rPh>
    <rPh sb="7" eb="8">
      <t>ネン</t>
    </rPh>
    <rPh sb="10" eb="11">
      <t>ガツ</t>
    </rPh>
    <rPh sb="13" eb="14">
      <t>ニチ</t>
    </rPh>
    <phoneticPr fontId="1"/>
  </si>
  <si>
    <t>↓H84セルより貼り付け</t>
    <rPh sb="8" eb="9">
      <t>ハ</t>
    </rPh>
    <rPh sb="10" eb="11">
      <t>ツ</t>
    </rPh>
    <phoneticPr fontId="20"/>
  </si>
  <si>
    <t>↓R84セルよりプルダウン設定</t>
    <rPh sb="13" eb="15">
      <t>セッテイ</t>
    </rPh>
    <phoneticPr fontId="20"/>
  </si>
  <si>
    <t>株式会社　エノテック</t>
  </si>
  <si>
    <t>株式会社　協同電子</t>
  </si>
  <si>
    <t>クボタ環境エンジニアリング　株式会社</t>
  </si>
  <si>
    <t>新興機械　株式会社</t>
  </si>
  <si>
    <t>神鋼造機　株式会社</t>
  </si>
  <si>
    <t>株式会社　シンテックホズミ</t>
  </si>
  <si>
    <t>株式会社　セイワ</t>
  </si>
  <si>
    <t>大藤パッキング　株式会社</t>
  </si>
  <si>
    <t>太陽機械工業　株式会社</t>
  </si>
  <si>
    <t>株式会社　栃木屋</t>
  </si>
  <si>
    <t>株式会社　トピア</t>
  </si>
  <si>
    <t>株式会社　トラスト</t>
  </si>
  <si>
    <t>株式会社　新潟マテリアル</t>
  </si>
  <si>
    <t>日本ハードウェアー　株式会社</t>
  </si>
  <si>
    <t>阪奈工業　株式会社</t>
  </si>
  <si>
    <t>ピーピーエル　株式会社</t>
  </si>
  <si>
    <t>株式会社　扶桑技研</t>
  </si>
  <si>
    <t>丸一　株式会社</t>
  </si>
  <si>
    <t>山本精工　株式会社</t>
  </si>
  <si>
    <t>株式会社　豊電子工業</t>
  </si>
  <si>
    <t>改行数（最大2回）</t>
    <rPh sb="0" eb="2">
      <t>カイギョウ</t>
    </rPh>
    <rPh sb="2" eb="3">
      <t>スウ</t>
    </rPh>
    <rPh sb="4" eb="6">
      <t>サイダイ</t>
    </rPh>
    <rPh sb="7" eb="8">
      <t>カイ</t>
    </rPh>
    <phoneticPr fontId="20"/>
  </si>
  <si>
    <t>改行数（最大1回）</t>
    <rPh sb="0" eb="2">
      <t>カイギョウ</t>
    </rPh>
    <rPh sb="2" eb="3">
      <t>スウ</t>
    </rPh>
    <rPh sb="4" eb="6">
      <t>サイダイ</t>
    </rPh>
    <rPh sb="7" eb="8">
      <t>カイ</t>
    </rPh>
    <phoneticPr fontId="20"/>
  </si>
  <si>
    <t>自動車・工作機械等に使用されている精密部品の研削加工を得意としております。
高精度な研磨加工を得意としており、昨年度新しい研削盤を導入したことによる加工方法の見直しに伴って、従来までの高い精度を維持したままコストの削減にも繋げております。</t>
    <phoneticPr fontId="20"/>
  </si>
  <si>
    <t>入力文字数（最大176文字）</t>
    <rPh sb="0" eb="2">
      <t>ニュウリョク</t>
    </rPh>
    <rPh sb="2" eb="5">
      <t>モジスウ</t>
    </rPh>
    <rPh sb="6" eb="8">
      <t>サイダイ</t>
    </rPh>
    <rPh sb="11" eb="13">
      <t>モジ</t>
    </rPh>
    <phoneticPr fontId="20"/>
  </si>
  <si>
    <t>入力文字数（最大113文字）</t>
    <rPh sb="0" eb="2">
      <t>ニュウリョク</t>
    </rPh>
    <rPh sb="2" eb="5">
      <t>モジスウ</t>
    </rPh>
    <rPh sb="6" eb="8">
      <t>サイダイ</t>
    </rPh>
    <rPh sb="11" eb="13">
      <t>モジ</t>
    </rPh>
    <phoneticPr fontId="20"/>
  </si>
  <si>
    <t>入力文字数（最大67文字）</t>
    <rPh sb="0" eb="2">
      <t>ニュウリョク</t>
    </rPh>
    <rPh sb="2" eb="5">
      <t>モジスウ</t>
    </rPh>
    <rPh sb="6" eb="8">
      <t>サイダイ</t>
    </rPh>
    <rPh sb="10" eb="12">
      <t>モジ</t>
    </rPh>
    <phoneticPr fontId="20"/>
  </si>
  <si>
    <t>■発注企業側の参加方式</t>
    <rPh sb="1" eb="3">
      <t>ハッチュウ</t>
    </rPh>
    <rPh sb="3" eb="5">
      <t>キギョウ</t>
    </rPh>
    <rPh sb="5" eb="6">
      <t>ガワ</t>
    </rPh>
    <rPh sb="7" eb="9">
      <t>サンカ</t>
    </rPh>
    <rPh sb="9" eb="11">
      <t>ホウシキ</t>
    </rPh>
    <phoneticPr fontId="20"/>
  </si>
  <si>
    <t>商談方式をお選びください。</t>
    <rPh sb="0" eb="2">
      <t>ショウダン</t>
    </rPh>
    <rPh sb="2" eb="4">
      <t>ホウシキ</t>
    </rPh>
    <rPh sb="6" eb="7">
      <t>エラ</t>
    </rPh>
    <phoneticPr fontId="20"/>
  </si>
  <si>
    <t>自動車・工作機械用精密部品の研削加工</t>
    <rPh sb="8" eb="9">
      <t>ヨウ</t>
    </rPh>
    <phoneticPr fontId="20"/>
  </si>
  <si>
    <t>対面式（10/8）</t>
    <phoneticPr fontId="20"/>
  </si>
  <si>
    <t>オンライン方式（10/15-21）</t>
    <phoneticPr fontId="20"/>
  </si>
  <si>
    <t>※申込みに際して「【重要】「商談希望発注企業」を選択する際の注意事項」及び「商談会に関するよくある質問【受注企業向け】」を確認しました。</t>
    <rPh sb="1" eb="3">
      <t>モウシコ</t>
    </rPh>
    <rPh sb="5" eb="6">
      <t>サイ</t>
    </rPh>
    <rPh sb="35" eb="36">
      <t>オヨ</t>
    </rPh>
    <rPh sb="61" eb="63">
      <t>カクニン</t>
    </rPh>
    <phoneticPr fontId="20"/>
  </si>
  <si>
    <t>※申込みに際して「【重要】「商談希望発注企業」を選択する際の注意事項」及び「商談会に関するよくある質問【受注企業向け】」を確認しました。</t>
    <phoneticPr fontId="20"/>
  </si>
  <si>
    <r>
      <t>１．貴社との商談方法は発注企業が決定します。
２．自社が「対面方式」でのみ参加を希望する場合は、</t>
    </r>
    <r>
      <rPr>
        <u/>
        <sz val="12"/>
        <color theme="1"/>
        <rFont val="ＭＳ Ｐゴシック"/>
        <family val="3"/>
        <charset val="128"/>
        <scheme val="minor"/>
      </rPr>
      <t xml:space="preserve">「オンライン方式」でのみ参加を
</t>
    </r>
    <r>
      <rPr>
        <sz val="12"/>
        <color theme="1"/>
        <rFont val="ＭＳ Ｐゴシック"/>
        <family val="3"/>
        <charset val="128"/>
        <scheme val="minor"/>
      </rPr>
      <t>　　</t>
    </r>
    <r>
      <rPr>
        <u/>
        <sz val="12"/>
        <color theme="1"/>
        <rFont val="ＭＳ Ｐゴシック"/>
        <family val="3"/>
        <charset val="128"/>
        <scheme val="minor"/>
      </rPr>
      <t>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
　　画面右側にエラーメッセージが表示されますので、ご確認ください。
３．「オンライン方式」での参加を希望する場合は、発注企業が使用可能なオンライン
　　商談ツールについて</t>
    </r>
    <r>
      <rPr>
        <b/>
        <sz val="12"/>
        <color theme="1"/>
        <rFont val="ＭＳ Ｐゴシック"/>
        <family val="3"/>
        <charset val="128"/>
        <scheme val="minor"/>
      </rPr>
      <t xml:space="preserve">自社が利用可能か必ず確認を行って下さい。
</t>
    </r>
    <r>
      <rPr>
        <sz val="12"/>
        <color theme="1"/>
        <rFont val="ＭＳ Ｐゴシック"/>
        <family val="3"/>
        <charset val="128"/>
        <scheme val="minor"/>
      </rPr>
      <t>４．発注案件と自社の業務内容が合致する企業をお選びください。ネームバリューの
　　ある企業だからといった理由で、自社が得意とする加工技術等と直接関連のない
　　企業に商談希望を出したとしても、</t>
    </r>
    <r>
      <rPr>
        <u/>
        <sz val="12"/>
        <color theme="1"/>
        <rFont val="ＭＳ Ｐゴシック"/>
        <family val="3"/>
        <charset val="128"/>
        <scheme val="minor"/>
      </rPr>
      <t>商談が成立する可能性は</t>
    </r>
    <r>
      <rPr>
        <b/>
        <u/>
        <sz val="12"/>
        <color theme="1"/>
        <rFont val="ＭＳ Ｐゴシック"/>
        <family val="3"/>
        <charset val="128"/>
        <scheme val="minor"/>
      </rPr>
      <t>低くなります。</t>
    </r>
    <r>
      <rPr>
        <u/>
        <sz val="12"/>
        <color theme="1"/>
        <rFont val="ＭＳ Ｐゴシック"/>
        <family val="3"/>
        <charset val="128"/>
        <scheme val="minor"/>
      </rPr>
      <t xml:space="preserve">
</t>
    </r>
    <r>
      <rPr>
        <sz val="12"/>
        <color theme="1"/>
        <rFont val="ＭＳ Ｐゴシック"/>
        <family val="3"/>
        <charset val="128"/>
        <scheme val="minor"/>
      </rPr>
      <t>５．参加申込にあたっては</t>
    </r>
    <r>
      <rPr>
        <u/>
        <sz val="12"/>
        <color theme="1"/>
        <rFont val="ＭＳ Ｐゴシック"/>
        <family val="3"/>
        <charset val="128"/>
        <scheme val="minor"/>
      </rPr>
      <t xml:space="preserve">必ず1社以上の発注企業に対して、商談希望を出していた
</t>
    </r>
    <r>
      <rPr>
        <sz val="12"/>
        <color theme="1"/>
        <rFont val="ＭＳ Ｐゴシック"/>
        <family val="3"/>
        <charset val="128"/>
        <scheme val="minor"/>
      </rPr>
      <t>　　</t>
    </r>
    <r>
      <rPr>
        <u/>
        <sz val="12"/>
        <color theme="1"/>
        <rFont val="ＭＳ Ｐゴシック"/>
        <family val="3"/>
        <charset val="128"/>
        <scheme val="minor"/>
      </rPr>
      <t>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t>
    </r>
    <r>
      <rPr>
        <sz val="12"/>
        <color theme="1"/>
        <rFont val="ＭＳ Ｐゴシック"/>
        <family val="3"/>
        <charset val="128"/>
        <scheme val="minor"/>
      </rPr>
      <t>６．商談希望を出した企業と必ずしも商談が成立するとは限りませんので、あらかじめ
　　ご了承下さい。（詳細はHPの『商談会に関するよくある質問【受注企業向け】』を
　　ご覧ください。）</t>
    </r>
    <rPh sb="2" eb="4">
      <t>キシャ</t>
    </rPh>
    <rPh sb="61" eb="63">
      <t>サンカ</t>
    </rPh>
    <rPh sb="148" eb="150">
      <t>ホウシキ</t>
    </rPh>
    <rPh sb="153" eb="155">
      <t>サンカ</t>
    </rPh>
    <rPh sb="156" eb="158">
      <t>キボウ</t>
    </rPh>
    <rPh sb="160" eb="162">
      <t>バアイ</t>
    </rPh>
    <rPh sb="169" eb="171">
      <t>シヨウ</t>
    </rPh>
    <rPh sb="171" eb="173">
      <t>カノウ</t>
    </rPh>
    <rPh sb="191" eb="193">
      <t>ジシャ</t>
    </rPh>
    <rPh sb="194" eb="196">
      <t>リヨウ</t>
    </rPh>
    <rPh sb="196" eb="198">
      <t>カノウ</t>
    </rPh>
    <rPh sb="199" eb="200">
      <t>カナラ</t>
    </rPh>
    <rPh sb="201" eb="203">
      <t>カクニン</t>
    </rPh>
    <rPh sb="204" eb="205">
      <t>オコナ</t>
    </rPh>
    <rPh sb="207" eb="208">
      <t>クダ</t>
    </rPh>
    <rPh sb="215" eb="217">
      <t>ハッチュウ</t>
    </rPh>
    <rPh sb="217" eb="219">
      <t>アンケン</t>
    </rPh>
    <rPh sb="220" eb="222">
      <t>ジシャ</t>
    </rPh>
    <rPh sb="223" eb="225">
      <t>ギョウム</t>
    </rPh>
    <rPh sb="225" eb="227">
      <t>ナイヨウ</t>
    </rPh>
    <rPh sb="228" eb="230">
      <t>ガッチ</t>
    </rPh>
    <rPh sb="232" eb="234">
      <t>キギョウ</t>
    </rPh>
    <rPh sb="236" eb="237">
      <t>エラ</t>
    </rPh>
    <rPh sb="256" eb="258">
      <t>キギョウ</t>
    </rPh>
    <rPh sb="265" eb="267">
      <t>リユウ</t>
    </rPh>
    <rPh sb="269" eb="271">
      <t>ジシャ</t>
    </rPh>
    <rPh sb="272" eb="274">
      <t>トクイ</t>
    </rPh>
    <rPh sb="277" eb="279">
      <t>カコウ</t>
    </rPh>
    <rPh sb="279" eb="281">
      <t>ギジュツ</t>
    </rPh>
    <rPh sb="281" eb="282">
      <t>トウ</t>
    </rPh>
    <rPh sb="283" eb="285">
      <t>チョクセツ</t>
    </rPh>
    <rPh sb="296" eb="298">
      <t>ショウダン</t>
    </rPh>
    <rPh sb="298" eb="300">
      <t>キボウ</t>
    </rPh>
    <rPh sb="301" eb="302">
      <t>ダ</t>
    </rPh>
    <rPh sb="309" eb="311">
      <t>ショウダン</t>
    </rPh>
    <rPh sb="312" eb="314">
      <t>セイリツ</t>
    </rPh>
    <rPh sb="316" eb="319">
      <t>カノウセイ</t>
    </rPh>
    <rPh sb="320" eb="321">
      <t>ヒク</t>
    </rPh>
    <rPh sb="331" eb="333">
      <t>サンカ</t>
    </rPh>
    <rPh sb="333" eb="335">
      <t>モウシコミ</t>
    </rPh>
    <rPh sb="341" eb="342">
      <t>カナラ</t>
    </rPh>
    <rPh sb="344" eb="345">
      <t>シャ</t>
    </rPh>
    <rPh sb="345" eb="347">
      <t>イジョウ</t>
    </rPh>
    <rPh sb="348" eb="350">
      <t>ハッチュウ</t>
    </rPh>
    <rPh sb="350" eb="352">
      <t>キギョウ</t>
    </rPh>
    <rPh sb="353" eb="354">
      <t>タイ</t>
    </rPh>
    <rPh sb="357" eb="359">
      <t>ショウダン</t>
    </rPh>
    <rPh sb="359" eb="361">
      <t>キボウ</t>
    </rPh>
    <rPh sb="362" eb="363">
      <t>ダ</t>
    </rPh>
    <rPh sb="372" eb="374">
      <t>ヒツヨウ</t>
    </rPh>
    <rPh sb="380" eb="382">
      <t>ハッチュウ</t>
    </rPh>
    <rPh sb="382" eb="384">
      <t>キギョウ</t>
    </rPh>
    <rPh sb="387" eb="390">
      <t>ギャクシメイ</t>
    </rPh>
    <rPh sb="390" eb="391">
      <t>マ</t>
    </rPh>
    <rPh sb="393" eb="395">
      <t>サンカ</t>
    </rPh>
    <rPh sb="410" eb="412">
      <t>ショウダン</t>
    </rPh>
    <rPh sb="412" eb="414">
      <t>キボウ</t>
    </rPh>
    <rPh sb="415" eb="416">
      <t>ダ</t>
    </rPh>
    <rPh sb="418" eb="420">
      <t>キギョウ</t>
    </rPh>
    <rPh sb="421" eb="422">
      <t>カナラ</t>
    </rPh>
    <rPh sb="425" eb="427">
      <t>ショウダン</t>
    </rPh>
    <rPh sb="428" eb="430">
      <t>セイリツ</t>
    </rPh>
    <rPh sb="434" eb="435">
      <t>カギ</t>
    </rPh>
    <rPh sb="458" eb="460">
      <t>ショウサイ</t>
    </rPh>
    <rPh sb="492" eb="493">
      <t>ラン</t>
    </rPh>
    <phoneticPr fontId="20"/>
  </si>
  <si>
    <r>
      <t xml:space="preserve">業　種　
（業務内容）
</t>
    </r>
    <r>
      <rPr>
        <sz val="9"/>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4"/>
  </si>
  <si>
    <r>
      <rPr>
        <b/>
        <sz val="20"/>
        <color rgb="FFFFFFFF"/>
        <rFont val="HG丸ｺﾞｼｯｸM-PRO"/>
        <family val="3"/>
        <charset val="128"/>
      </rPr>
      <t>マッチングフェアinなごや2026</t>
    </r>
    <r>
      <rPr>
        <b/>
        <sz val="14"/>
        <color indexed="9"/>
        <rFont val="HG丸ｺﾞｼｯｸM-PRO"/>
        <family val="3"/>
        <charset val="128"/>
      </rPr>
      <t xml:space="preserve">
（愛知・岐阜・三重・静岡・長野広域商談会）
</t>
    </r>
    <r>
      <rPr>
        <b/>
        <sz val="12"/>
        <color rgb="FFFFFFFF"/>
        <rFont val="HG丸ｺﾞｼｯｸM-PRO"/>
        <family val="3"/>
        <charset val="128"/>
      </rPr>
      <t>&lt;対面式&gt;令和8年10月8日(木)　　 &lt;オンライン&gt;令和8年10月15日(木)～21日(水) 開催</t>
    </r>
    <r>
      <rPr>
        <b/>
        <sz val="14"/>
        <color indexed="9"/>
        <rFont val="HG丸ｺﾞｼｯｸM-PRO"/>
        <family val="3"/>
        <charset val="128"/>
      </rPr>
      <t xml:space="preserve">
</t>
    </r>
    <r>
      <rPr>
        <b/>
        <sz val="36"/>
        <color rgb="FFFFFFFF"/>
        <rFont val="HG丸ｺﾞｼｯｸM-PRO"/>
        <family val="3"/>
        <charset val="128"/>
      </rPr>
      <t>参加申込書（受注企業）</t>
    </r>
    <rPh sb="31" eb="33">
      <t>ナガノ</t>
    </rPh>
    <rPh sb="55" eb="56">
      <t>モク</t>
    </rPh>
    <rPh sb="78" eb="79">
      <t>モク</t>
    </rPh>
    <rPh sb="85" eb="86">
      <t>スイ</t>
    </rPh>
    <rPh sb="91" eb="93">
      <t>サンカ</t>
    </rPh>
    <rPh sb="93" eb="96">
      <t>モウシコミショ</t>
    </rPh>
    <rPh sb="97" eb="101">
      <t>ジュチュウキギョウ</t>
    </rPh>
    <phoneticPr fontId="4"/>
  </si>
  <si>
    <t>商談希望企業（最大商談数10社）の選定にあたっては
当機構ホームページもしくは下記の
「マッチングフェアinなごや2026　参加発注企業一覧」
をご確認の上、プルダウンリストから企業名をご選択ください。</t>
    <rPh sb="2" eb="4">
      <t>キボウ</t>
    </rPh>
    <rPh sb="27" eb="29">
      <t>キコウ</t>
    </rPh>
    <rPh sb="74" eb="76">
      <t>カクニン</t>
    </rPh>
    <rPh sb="77" eb="78">
      <t>ウエ</t>
    </rPh>
    <rPh sb="94" eb="96">
      <t>センタク</t>
    </rPh>
    <phoneticPr fontId="20"/>
  </si>
  <si>
    <t>マッチングフェアinなごや2026　参加発注企業一覧（※クリックするとブラウザにて開きます）</t>
    <rPh sb="18" eb="20">
      <t>サンカ</t>
    </rPh>
    <rPh sb="20" eb="22">
      <t>ハッチュウ</t>
    </rPh>
    <rPh sb="22" eb="24">
      <t>キギョウ</t>
    </rPh>
    <rPh sb="24" eb="26">
      <t>イチラン</t>
    </rPh>
    <rPh sb="41" eb="42">
      <t>ヒラ</t>
    </rPh>
    <phoneticPr fontId="20"/>
  </si>
  <si>
    <t>商工会議所</t>
    <rPh sb="0" eb="5">
      <t>ショウコウカイギショ</t>
    </rPh>
    <phoneticPr fontId="20"/>
  </si>
  <si>
    <t>商工中金</t>
    <rPh sb="0" eb="4">
      <t>ショウコウチュウキン</t>
    </rPh>
    <phoneticPr fontId="20"/>
  </si>
  <si>
    <t>日本政策金融公庫</t>
    <rPh sb="0" eb="8">
      <t>ニホンセイサクキンユウコウコ</t>
    </rPh>
    <phoneticPr fontId="20"/>
  </si>
  <si>
    <t>知人</t>
    <rPh sb="0" eb="2">
      <t>チジン</t>
    </rPh>
    <phoneticPr fontId="20"/>
  </si>
  <si>
    <t>商談会を知った経緯（複数選択可）</t>
    <rPh sb="0" eb="3">
      <t>ショウダンカイ</t>
    </rPh>
    <rPh sb="4" eb="5">
      <t>シ</t>
    </rPh>
    <rPh sb="7" eb="9">
      <t>ケイイ</t>
    </rPh>
    <rPh sb="10" eb="15">
      <t>フクスウセンタクカ</t>
    </rPh>
    <phoneticPr fontId="20"/>
  </si>
  <si>
    <t>マッチングフェアinなごや2026　参加発注企業一覧【※クリックするとブラウザにて開きます】</t>
    <rPh sb="18" eb="20">
      <t>サンカ</t>
    </rPh>
    <rPh sb="20" eb="22">
      <t>ハッチュウ</t>
    </rPh>
    <rPh sb="22" eb="24">
      <t>キギョウ</t>
    </rPh>
    <rPh sb="24" eb="26">
      <t>イチラン</t>
    </rPh>
    <rPh sb="41" eb="42">
      <t>ヒラ</t>
    </rPh>
    <phoneticPr fontId="20"/>
  </si>
  <si>
    <t>締切日：令和8年7月28日（火）まで</t>
    <rPh sb="4" eb="6">
      <t>レイワ</t>
    </rPh>
    <rPh sb="7" eb="8">
      <t>ネン</t>
    </rPh>
    <rPh sb="9" eb="10">
      <t>ガツ</t>
    </rPh>
    <rPh sb="12" eb="13">
      <t>ニチ</t>
    </rPh>
    <rPh sb="14" eb="15">
      <t>カ</t>
    </rPh>
    <phoneticPr fontId="1"/>
  </si>
  <si>
    <t>株式会社　ISSリアライズ（名古屋営業所）</t>
  </si>
  <si>
    <t>株式会社　アイオー精密</t>
  </si>
  <si>
    <t>株式会社　ＩｘＺＯＱ</t>
  </si>
  <si>
    <t>愛知電機　株式会社</t>
  </si>
  <si>
    <t>浅井ショーワ　株式会社</t>
  </si>
  <si>
    <t>株式会社　浅賀井製作所</t>
  </si>
  <si>
    <t>旭サナック　株式会社</t>
  </si>
  <si>
    <t>株式会社　旭商工社（技術サポートグループ）</t>
  </si>
  <si>
    <t>株式会社　旭商工社（北関東営業部）</t>
  </si>
  <si>
    <t>株式会社　朝日ラバー</t>
  </si>
  <si>
    <t>株式会社　アジャスト</t>
  </si>
  <si>
    <t>株式会社　アステクノス</t>
  </si>
  <si>
    <t>株式会社　アドバネクス</t>
  </si>
  <si>
    <t>アマノ　株式会社（細江事業所）</t>
  </si>
  <si>
    <t>株式会社　アムロン</t>
  </si>
  <si>
    <t>株式会社　アルテクナ</t>
  </si>
  <si>
    <t>株式会社　伊藤精密工具製作所</t>
  </si>
  <si>
    <t>岩手製鉄　株式会社</t>
  </si>
  <si>
    <t>株式会社　Willbe</t>
  </si>
  <si>
    <t>株式会社　エアロ</t>
  </si>
  <si>
    <t>株式会社　エイト電子</t>
  </si>
  <si>
    <t>AIC-VISION　株式会社</t>
  </si>
  <si>
    <t>株式会社　江崎製作所</t>
  </si>
  <si>
    <t>エヌティーテクノ　株式会社</t>
  </si>
  <si>
    <t>ＮＴＮ　株式会社</t>
  </si>
  <si>
    <t>株式会社　エヌテック（神奈川県）</t>
  </si>
  <si>
    <t>株式会社　エヌテック（岐阜県）</t>
  </si>
  <si>
    <t>エバ工業　株式会社</t>
  </si>
  <si>
    <t>エフテック　株式会社</t>
  </si>
  <si>
    <t>株式会社　オータ</t>
  </si>
  <si>
    <t>大羽精研　株式会社</t>
  </si>
  <si>
    <t>株式会社　岡野製作所</t>
  </si>
  <si>
    <t>株式会社　桶谷製作所</t>
  </si>
  <si>
    <t>オリップ　株式会社</t>
  </si>
  <si>
    <t>株式会社　カトーメテック</t>
  </si>
  <si>
    <t>株式会社　カナデビアエンジニアリング</t>
  </si>
  <si>
    <t>川合樹脂工業　株式会社</t>
  </si>
  <si>
    <t>川島金属　株式会社</t>
  </si>
  <si>
    <t>株式会社　きしろ</t>
  </si>
  <si>
    <t>衣浦部品工業　株式会社</t>
  </si>
  <si>
    <t>株式会社　協和製作所</t>
  </si>
  <si>
    <t>キョーラク　株式会社</t>
  </si>
  <si>
    <t>極東開発工業　株式会社（環境事業部）</t>
  </si>
  <si>
    <t>株式会社　クボタ　</t>
  </si>
  <si>
    <t>株式会社　クリスタル光学</t>
  </si>
  <si>
    <t>桑名精工　株式会社</t>
  </si>
  <si>
    <t>ケイ・エイチ工業　株式会社</t>
  </si>
  <si>
    <t>株式会社　ゲートジャパン</t>
  </si>
  <si>
    <t>高周波熱錬　株式会社（中部営業所・刈谷工場）</t>
  </si>
  <si>
    <t>紅品科技東京　株式会社（名古屋事業所）</t>
  </si>
  <si>
    <t>株式会社　甲府明電舎</t>
  </si>
  <si>
    <t>株式会社　神戸製鋼所（技術開発本部）</t>
  </si>
  <si>
    <t>高洋電機　株式会社</t>
  </si>
  <si>
    <t>光和商事　株式会社（名古屋営業所）</t>
  </si>
  <si>
    <t>光和商事　株式会社（松本営業所）</t>
  </si>
  <si>
    <t>湖北精工　株式会社</t>
  </si>
  <si>
    <t>株式会社　コマツ</t>
  </si>
  <si>
    <t>サーマル化工　株式会社</t>
  </si>
  <si>
    <t>株式会社　桜井グラフィックシステムズ</t>
  </si>
  <si>
    <t>株式会社　笹野マックス</t>
  </si>
  <si>
    <t>株式会社　サツマ超硬精密　</t>
  </si>
  <si>
    <t>サハシ特殊鋼　株式会社</t>
  </si>
  <si>
    <t>サンエイ　株式会社</t>
  </si>
  <si>
    <t>三恭金属　株式会社</t>
  </si>
  <si>
    <t>三精テクノロジーズ　株式会社</t>
  </si>
  <si>
    <t>株式会社　サン電材社</t>
  </si>
  <si>
    <t>株式会社　山豊エンジニアリング</t>
  </si>
  <si>
    <t>三友工業　株式会社</t>
  </si>
  <si>
    <t>株式会社　三陽製作所</t>
  </si>
  <si>
    <t>三利特殊鋼　株式会社</t>
  </si>
  <si>
    <t>株式会社　三龍社</t>
  </si>
  <si>
    <t>株式会社　シーアイプラント</t>
  </si>
  <si>
    <t>ＣＫＤ　株式会社</t>
  </si>
  <si>
    <t>株式会社　ジェイ・クリエイト</t>
  </si>
  <si>
    <t>株式会社　ジェーイーエル</t>
  </si>
  <si>
    <t>ＪＦＥプラントエンジ 株式会社</t>
  </si>
  <si>
    <t>株式会社　常光</t>
  </si>
  <si>
    <t>シントク　株式会社</t>
  </si>
  <si>
    <t>シンフォニア商事　株式会社</t>
  </si>
  <si>
    <t>シンフォニアテクノロジー　株式会社（伊勢製作所）</t>
  </si>
  <si>
    <t>シンフォニアテクノロジー　株式会社（豊橋製作所）</t>
  </si>
  <si>
    <t>新明和工業　株式会社（産機システム事業部環境システム本部）</t>
  </si>
  <si>
    <t>株式会社　瑞光</t>
  </si>
  <si>
    <t>株式会社　スギヤマ</t>
  </si>
  <si>
    <t>株式会社　スギヤマメカレトロ</t>
  </si>
  <si>
    <t>スズクニ・トキワ精機　株式会社</t>
  </si>
  <si>
    <t>株式会社　スパンカーシステム</t>
  </si>
  <si>
    <t>住友ナコフォークリフト　株式会社</t>
  </si>
  <si>
    <t>株式会社　住理工メテックス</t>
  </si>
  <si>
    <t>靜甲　株式会社（清水工場）</t>
  </si>
  <si>
    <t>株式会社　関ケ原製作所</t>
  </si>
  <si>
    <t>ゼネラルパッカー　株式会社</t>
  </si>
  <si>
    <t>株式会社　第一</t>
  </si>
  <si>
    <t>タイガースポリマー　株式会社（購買部）</t>
  </si>
  <si>
    <t>ダイキャスト東和産業　株式会社</t>
  </si>
  <si>
    <t>ダイキョーニシカワ　株式会社</t>
  </si>
  <si>
    <t>ダイトロン　株式会社（装置生産部 中部工場）</t>
  </si>
  <si>
    <t>ダイトロン　株式会社（D＆Pカンパニー　部品事業部門）</t>
  </si>
  <si>
    <t>高砂電気工業　株式会社</t>
  </si>
  <si>
    <t>株式会社　高橋合成</t>
  </si>
  <si>
    <t>株式会社　タクマ（中部支店）</t>
  </si>
  <si>
    <t>武井電機工業　株式会社</t>
  </si>
  <si>
    <t>株式会社　タナベ</t>
  </si>
  <si>
    <t>株式会社　田邊空気機械製作所</t>
  </si>
  <si>
    <t>玉野化成　株式会社</t>
  </si>
  <si>
    <t>中部エクストロン　株式会社</t>
  </si>
  <si>
    <t>株式会社　中部プラントサービス</t>
  </si>
  <si>
    <t>ツカサ工業　株式会社</t>
  </si>
  <si>
    <t>株式会社　ティーネットジャパン</t>
  </si>
  <si>
    <t>株式会社　TEKNIA</t>
  </si>
  <si>
    <t>テックプロジェクトサービス　株式会社</t>
  </si>
  <si>
    <t>株式会社　デンケン</t>
  </si>
  <si>
    <t>電元社トーア　株式会社</t>
  </si>
  <si>
    <t>東郷産業　株式会社</t>
  </si>
  <si>
    <t>株式会社　東洋機械製作所</t>
  </si>
  <si>
    <t>東洋シャフト　株式会社（名古屋営業所）</t>
  </si>
  <si>
    <t>トーカイサポート　株式会社</t>
  </si>
  <si>
    <t>株式会社　富田電機製作所</t>
  </si>
  <si>
    <t>友松商事　株式会社</t>
  </si>
  <si>
    <t>株式会社　豊通テック</t>
  </si>
  <si>
    <t>名古屋樹脂工業　株式会社</t>
  </si>
  <si>
    <t>夏原工業　株式会社</t>
  </si>
  <si>
    <t>ナブテスコ　株式会社</t>
  </si>
  <si>
    <t>鍋屋バイテック　株式会社</t>
  </si>
  <si>
    <t xml:space="preserve">ナルックス　株式会社 </t>
  </si>
  <si>
    <t>日電工業　株式会社</t>
  </si>
  <si>
    <t>株式会社　ニッシン</t>
  </si>
  <si>
    <t>日進機工　株式会社</t>
  </si>
  <si>
    <t>株式会社　日成電機製作所</t>
  </si>
  <si>
    <t>日発販売　株式会社</t>
  </si>
  <si>
    <t>日本車輌製造　株式会社（輸機・インフラ本部）</t>
  </si>
  <si>
    <t>日本電気硝子　株式会社</t>
  </si>
  <si>
    <t>株式会社　日本イトミック</t>
  </si>
  <si>
    <t>日本オートマチックマシン　株式会社</t>
  </si>
  <si>
    <t>ネミー　株式会社</t>
  </si>
  <si>
    <t>株式会社　畑屋製作所</t>
  </si>
  <si>
    <t>株式会社　羽根田商会</t>
  </si>
  <si>
    <t>パルステック工業　株式会社</t>
  </si>
  <si>
    <t>株式会社　光機械製作所</t>
  </si>
  <si>
    <t>深江特殊鋼　株式会社</t>
  </si>
  <si>
    <t>福田刃物　工業株式会社</t>
  </si>
  <si>
    <t>富士インパルス　株式会社</t>
  </si>
  <si>
    <t>株式会社　フジキカイ</t>
  </si>
  <si>
    <t>株式会社　不二鉄工所</t>
  </si>
  <si>
    <t>富士フイルムビジネスエキスパート　株式会社</t>
  </si>
  <si>
    <t>ブラザー工業　株式会社</t>
  </si>
  <si>
    <t>株式会社　プラポート</t>
  </si>
  <si>
    <t>フルード工業　株式会社</t>
  </si>
  <si>
    <t>ホーコス　株式会社</t>
  </si>
  <si>
    <t>北斗　株式会社</t>
  </si>
  <si>
    <t>堀硝子　株式会社</t>
  </si>
  <si>
    <t>マイワークス　株式会社</t>
  </si>
  <si>
    <t>株式会社　牧野フライス製作所</t>
  </si>
  <si>
    <t>株式会社　マクルウ</t>
  </si>
  <si>
    <t>株式会社　水生活製作所</t>
  </si>
  <si>
    <t>株式会社　瑞穂機械製作所</t>
  </si>
  <si>
    <t>三鷹製版　株式会社</t>
  </si>
  <si>
    <t>株式会社　ミタチ</t>
  </si>
  <si>
    <t>三菱重工機械システム　株式会社</t>
  </si>
  <si>
    <t>水戸工業　株式会社（明石事業所）</t>
  </si>
  <si>
    <t>水戸工業　株式会社（浜松出張所）</t>
  </si>
  <si>
    <t>株式会社　ミラプロ</t>
  </si>
  <si>
    <t>村田機械　株式会社</t>
  </si>
  <si>
    <t>MONOVATE　株式会社</t>
  </si>
  <si>
    <t>UBEマシナリー　株式会社</t>
  </si>
  <si>
    <t>株式会社　ユニバンス</t>
  </si>
  <si>
    <t>横山興業　株式会社</t>
  </si>
  <si>
    <t>株式会社　来光工業</t>
  </si>
  <si>
    <t>リコーインダストリー　株式会社</t>
  </si>
  <si>
    <t>株式会社　リバース</t>
  </si>
  <si>
    <t>株式会社　竜製作所</t>
  </si>
  <si>
    <t>株式会社　YSK（名古屋営業所）</t>
  </si>
  <si>
    <t>株式会社　和興</t>
  </si>
  <si>
    <t>三重県産業支援センターのメルマガ</t>
    <rPh sb="0" eb="7">
      <t>ミエケンサンギョウシエン</t>
    </rPh>
    <phoneticPr fontId="20"/>
  </si>
  <si>
    <t>経営支援課　販路開拓支援班からのメール</t>
    <rPh sb="0" eb="5">
      <t>ケイエイシエンカ</t>
    </rPh>
    <rPh sb="6" eb="13">
      <t>ハンロカイタクシエンハン</t>
    </rPh>
    <phoneticPr fontId="20"/>
  </si>
  <si>
    <t>三重県信用保証協会</t>
    <rPh sb="0" eb="3">
      <t>ミエケン</t>
    </rPh>
    <rPh sb="3" eb="5">
      <t>シンヨウ</t>
    </rPh>
    <rPh sb="5" eb="7">
      <t>ホショウ</t>
    </rPh>
    <rPh sb="7" eb="9">
      <t>キョウカイ</t>
    </rPh>
    <phoneticPr fontId="20"/>
  </si>
  <si>
    <t>三重県</t>
    <rPh sb="0" eb="2">
      <t>ミエ</t>
    </rPh>
    <rPh sb="2" eb="3">
      <t>ケン</t>
    </rPh>
    <phoneticPr fontId="20"/>
  </si>
  <si>
    <t>送付先：（公益）三重県産業支援センター　経営支援課　販路開拓支援班行き</t>
    <rPh sb="5" eb="6">
      <t>コウ</t>
    </rPh>
    <rPh sb="6" eb="7">
      <t>エキ</t>
    </rPh>
    <rPh sb="8" eb="15">
      <t>ミエケンサンギョウシエン</t>
    </rPh>
    <rPh sb="20" eb="25">
      <t>ケイエイシエンカ</t>
    </rPh>
    <rPh sb="26" eb="33">
      <t>ハンロカイタクシエンハン</t>
    </rPh>
    <phoneticPr fontId="1"/>
  </si>
  <si>
    <t>tenjikai@miesc.or.jp</t>
    <phoneticPr fontId="20"/>
  </si>
  <si>
    <t>送付先：（公益）三重県産業支援センター　経営支援課　販路開拓支援班　行き</t>
    <rPh sb="5" eb="6">
      <t>コウ</t>
    </rPh>
    <rPh sb="6" eb="7">
      <t>エキ</t>
    </rPh>
    <rPh sb="8" eb="15">
      <t>ミエケンサンギョウシエン</t>
    </rPh>
    <rPh sb="20" eb="25">
      <t>ケイエイシエンカ</t>
    </rPh>
    <rPh sb="26" eb="33">
      <t>ハンロカイタクシエンハン</t>
    </rPh>
    <phoneticPr fontId="1"/>
  </si>
  <si>
    <t>みえさんぎょう</t>
  </si>
  <si>
    <t>みえ産業　株式会社</t>
  </si>
  <si>
    <t>株式会社みえ工業</t>
  </si>
  <si>
    <t>みえ　一郎</t>
    <rPh sb="3" eb="5">
      <t>イチロウ</t>
    </rPh>
    <phoneticPr fontId="20"/>
  </si>
  <si>
    <t>みえ　二郎</t>
    <rPh sb="3" eb="5">
      <t>ジロウ</t>
    </rPh>
    <phoneticPr fontId="20"/>
  </si>
  <si>
    <t>2　株式会社みえ機構鉄工</t>
  </si>
  <si>
    <t>3　株式会社みえ産業</t>
  </si>
  <si>
    <t>マッチングフェアinなごや2026
（みえ・岐阜・三重・静岡・長野広域商談会）
&lt;対面式&gt;令和８年10月8日(木)　　 &lt;オンライン&gt;令和８年10月15日(木)～21日(水) 開催</t>
    <rPh sb="31" eb="33">
      <t>ナガノ</t>
    </rPh>
    <rPh sb="55" eb="56">
      <t>モク</t>
    </rPh>
    <rPh sb="78" eb="79">
      <t>モク</t>
    </rPh>
    <rPh sb="85" eb="86">
      <t>スイ</t>
    </rPh>
    <phoneticPr fontId="4"/>
  </si>
  <si>
    <t>三重県</t>
    <rPh sb="0" eb="2">
      <t>ミエ</t>
    </rPh>
    <phoneticPr fontId="20"/>
  </si>
  <si>
    <t>津市栄町1-891</t>
    <rPh sb="0" eb="4">
      <t>ツシサカエマチ</t>
    </rPh>
    <phoneticPr fontId="20"/>
  </si>
  <si>
    <t>https://www.miesc.or.jp/</t>
    <phoneticPr fontId="20"/>
  </si>
  <si>
    <t>059-253-4355</t>
    <phoneticPr fontId="20"/>
  </si>
  <si>
    <t>059-228-3800</t>
    <phoneticPr fontId="20"/>
  </si>
  <si>
    <t>みえ産業支援株式会社</t>
    <rPh sb="4" eb="6">
      <t>シエン</t>
    </rPh>
    <phoneticPr fontId="20"/>
  </si>
  <si>
    <t>1　みえ産業加工株式会社</t>
    <rPh sb="4" eb="6">
      <t>サンギョウ</t>
    </rPh>
    <phoneticPr fontId="20"/>
  </si>
  <si>
    <t>三重県信用保証協会</t>
    <rPh sb="0" eb="2">
      <t>ミエ</t>
    </rPh>
    <phoneticPr fontId="20"/>
  </si>
  <si>
    <t>514-0004</t>
    <phoneticPr fontId="20"/>
  </si>
  <si>
    <t>matching_fair@miesc.or.jp</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</si>
</sst>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_ ;[Red]\-#,##0\ "/>
    <numFmt numFmtId="178" formatCode="[$￥-411]#,##0;[Red]&quot;-&quot;[$￥-411]#,##0"/>
    <numFmt numFmtId="179" formatCode=";;;"/>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9"/>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1"/>
      <color theme="1"/>
      <name val="ＭＳ Ｐゴシック"/>
      <family val="3"/>
      <charset val="128"/>
      <scheme val="minor"/>
    </font>
    <font>
      <sz val="1"/>
      <color theme="0"/>
      <name val="ＭＳ Ｐゴシック"/>
      <family val="3"/>
      <charset val="128"/>
      <scheme val="minor"/>
    </font>
    <font>
      <sz val="1"/>
      <color rgb="FFFFFFFF"/>
      <name val="ＭＳ Ｐゴシック"/>
      <family val="3"/>
      <charset val="128"/>
      <scheme val="minor"/>
    </font>
    <font>
      <sz val="1"/>
      <color theme="0"/>
      <name val="ＭＳ Ｐゴシック"/>
      <family val="3"/>
      <charset val="128"/>
    </font>
    <font>
      <b/>
      <sz val="12"/>
      <color theme="1"/>
      <name val="ＭＳ Ｐゴシック"/>
      <family val="3"/>
      <charset val="128"/>
      <scheme val="minor"/>
    </font>
    <font>
      <u/>
      <sz val="12"/>
      <color theme="1"/>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
      <sz val="10"/>
      <color rgb="FF0000FF"/>
      <name val="ＭＳ Ｐゴシック"/>
      <family val="3"/>
      <charset val="128"/>
      <scheme val="minor"/>
    </font>
    <font>
      <u/>
      <sz val="11"/>
      <color indexed="12"/>
      <name val="ＭＳ Ｐゴシック"/>
      <family val="3"/>
      <charset val="128"/>
    </font>
    <font>
      <b/>
      <i/>
      <sz val="16"/>
      <color rgb="FF000000"/>
      <name val="ＭＳ Ｐゴシック"/>
      <family val="3"/>
      <charset val="128"/>
    </font>
    <font>
      <b/>
      <i/>
      <u/>
      <sz val="11"/>
      <color rgb="FF000000"/>
      <name val="ＭＳ Ｐゴシック"/>
      <family val="3"/>
      <charset val="128"/>
    </font>
    <font>
      <u/>
      <sz val="11"/>
      <color theme="10"/>
      <name val="ＭＳ Ｐゴシック"/>
      <family val="3"/>
      <charset val="128"/>
      <scheme val="minor"/>
    </font>
    <font>
      <sz val="11"/>
      <color rgb="FF000000"/>
      <name val="ＭＳ Ｐゴシック"/>
      <family val="3"/>
      <charset val="128"/>
    </font>
    <font>
      <u/>
      <sz val="11"/>
      <color theme="10"/>
      <name val="ＭＳ Ｐゴシック"/>
      <family val="3"/>
      <charset val="128"/>
    </font>
    <font>
      <sz val="11"/>
      <color theme="1"/>
      <name val="ＭＳ Ｐゴシック"/>
      <family val="3"/>
      <charset val="128"/>
    </font>
    <font>
      <u/>
      <sz val="11"/>
      <color rgb="FF0000FF"/>
      <name val="ＭＳ Ｐゴシック"/>
      <family val="3"/>
      <charset val="128"/>
      <scheme val="minor"/>
    </font>
    <font>
      <sz val="11"/>
      <color theme="1"/>
      <name val="ＭＳ Ｐゴシック"/>
      <family val="2"/>
      <scheme val="minor"/>
    </font>
    <font>
      <u/>
      <sz val="11"/>
      <color theme="10"/>
      <name val="ＭＳ Ｐゴシック"/>
      <family val="2"/>
      <scheme val="minor"/>
    </font>
    <font>
      <u/>
      <sz val="12.65"/>
      <color theme="10"/>
      <name val="ＭＳ Ｐゴシック"/>
      <family val="3"/>
      <charset val="128"/>
    </font>
    <font>
      <sz val="11"/>
      <color rgb="FF000000"/>
      <name val="ＭＳ Ｐゴシック"/>
      <family val="3"/>
      <charset val="128"/>
      <scheme val="minor"/>
    </font>
    <font>
      <sz val="11"/>
      <color indexed="8"/>
      <name val="ＭＳ ゴシック"/>
      <family val="3"/>
      <charset val="128"/>
    </font>
    <font>
      <sz val="11"/>
      <name val="ＭＳ ゴシック"/>
      <family val="3"/>
      <charset val="128"/>
    </font>
    <font>
      <sz val="12"/>
      <color rgb="FF202124"/>
      <name val="ＭＳ ゴシック"/>
      <family val="3"/>
      <charset val="128"/>
    </font>
    <font>
      <b/>
      <sz val="10"/>
      <color theme="1"/>
      <name val="ＭＳ Ｐゴシック"/>
      <family val="3"/>
      <charset val="128"/>
      <scheme val="minor"/>
    </font>
    <font>
      <b/>
      <sz val="14"/>
      <color indexed="9"/>
      <name val="HG丸ｺﾞｼｯｸM-PRO"/>
      <family val="3"/>
      <charset val="128"/>
    </font>
    <font>
      <b/>
      <sz val="20"/>
      <color rgb="FFFFFFFF"/>
      <name val="HG丸ｺﾞｼｯｸM-PRO"/>
      <family val="3"/>
      <charset val="128"/>
    </font>
    <font>
      <b/>
      <sz val="12"/>
      <color rgb="FFFFFFFF"/>
      <name val="HG丸ｺﾞｼｯｸM-PRO"/>
      <family val="3"/>
      <charset val="128"/>
    </font>
    <font>
      <b/>
      <sz val="22"/>
      <color indexed="9"/>
      <name val="HG丸ｺﾞｼｯｸM-PRO"/>
      <family val="3"/>
      <charset val="128"/>
    </font>
    <font>
      <b/>
      <u/>
      <sz val="12"/>
      <color theme="1"/>
      <name val="ＭＳ Ｐゴシック"/>
      <family val="3"/>
      <charset val="128"/>
      <scheme val="minor"/>
    </font>
    <font>
      <sz val="8"/>
      <color theme="1"/>
      <name val="ＭＳ Ｐゴシック"/>
      <family val="3"/>
      <charset val="128"/>
      <scheme val="minor"/>
    </font>
    <font>
      <b/>
      <sz val="36"/>
      <color rgb="FFFFFFFF"/>
      <name val="HG丸ｺﾞｼｯｸM-PRO"/>
      <family val="3"/>
      <charset val="128"/>
    </font>
    <font>
      <sz val="9"/>
      <color rgb="FFFF000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63"/>
        <bgColor indexed="64"/>
      </patternFill>
    </fill>
    <fill>
      <patternFill patternType="solid">
        <fgColor rgb="FF777777"/>
        <bgColor indexed="64"/>
      </patternFill>
    </fill>
    <fill>
      <patternFill patternType="solid">
        <fgColor rgb="FFFFC000"/>
        <bgColor indexed="64"/>
      </patternFill>
    </fill>
  </fills>
  <borders count="94">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34">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xf numFmtId="38" fontId="35" fillId="0" borderId="0" applyFont="0" applyFill="0" applyBorder="0" applyAlignment="0" applyProtection="0">
      <alignment vertical="center"/>
    </xf>
    <xf numFmtId="0" fontId="45" fillId="0" borderId="0">
      <alignment horizontal="center" vertical="center"/>
    </xf>
    <xf numFmtId="0" fontId="45" fillId="0" borderId="0">
      <alignment horizontal="center" vertical="center" textRotation="90"/>
    </xf>
    <xf numFmtId="0" fontId="46" fillId="0" borderId="0">
      <alignment vertical="center"/>
    </xf>
    <xf numFmtId="178" fontId="46" fillId="0" borderId="0">
      <alignment vertical="center"/>
    </xf>
    <xf numFmtId="0" fontId="44"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38" fontId="8" fillId="0" borderId="0" applyFont="0" applyFill="0" applyBorder="0" applyAlignment="0" applyProtection="0"/>
    <xf numFmtId="38" fontId="13" fillId="0" borderId="0" applyFont="0" applyFill="0" applyBorder="0" applyAlignment="0" applyProtection="0">
      <alignment vertical="center"/>
    </xf>
    <xf numFmtId="38" fontId="35" fillId="0" borderId="0" applyFont="0" applyFill="0" applyBorder="0" applyAlignment="0" applyProtection="0">
      <alignment vertical="center"/>
    </xf>
    <xf numFmtId="0" fontId="8" fillId="0" borderId="0">
      <alignment vertical="center"/>
    </xf>
    <xf numFmtId="0" fontId="13" fillId="0" borderId="0">
      <alignment vertical="center"/>
    </xf>
    <xf numFmtId="0" fontId="8" fillId="0" borderId="0"/>
    <xf numFmtId="0" fontId="48" fillId="0" borderId="0">
      <alignment vertical="center"/>
    </xf>
    <xf numFmtId="0" fontId="50" fillId="0" borderId="0">
      <alignment vertical="center"/>
    </xf>
    <xf numFmtId="0" fontId="13" fillId="0" borderId="0">
      <alignment vertical="center"/>
    </xf>
    <xf numFmtId="0" fontId="51" fillId="0" borderId="0" applyNumberFormat="0" applyFill="0" applyBorder="0" applyAlignment="0" applyProtection="0">
      <alignment vertical="center"/>
    </xf>
    <xf numFmtId="0" fontId="52" fillId="0" borderId="0"/>
    <xf numFmtId="0" fontId="53" fillId="0" borderId="0" applyNumberFormat="0" applyFill="0" applyBorder="0" applyAlignment="0" applyProtection="0"/>
    <xf numFmtId="38" fontId="8" fillId="0" borderId="0" applyFont="0" applyFill="0" applyBorder="0" applyAlignment="0" applyProtection="0">
      <alignment vertical="center"/>
    </xf>
    <xf numFmtId="0" fontId="13" fillId="0" borderId="0" applyNumberFormat="0" applyFill="0" applyBorder="0" applyProtection="0">
      <alignment vertical="center"/>
    </xf>
    <xf numFmtId="0" fontId="49"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35" fillId="0" borderId="0">
      <alignment vertical="center"/>
    </xf>
    <xf numFmtId="0" fontId="54"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55" fillId="0" borderId="0">
      <alignment vertical="center"/>
    </xf>
  </cellStyleXfs>
  <cellXfs count="427">
    <xf numFmtId="0" fontId="0" fillId="0" borderId="0" xfId="0">
      <alignment vertical="center"/>
    </xf>
    <xf numFmtId="0" fontId="8" fillId="0" borderId="46" xfId="1" applyFill="1" applyBorder="1" applyAlignment="1" applyProtection="1">
      <alignment horizontal="center" vertical="center"/>
    </xf>
    <xf numFmtId="0" fontId="8" fillId="0" borderId="38" xfId="1" applyFill="1" applyBorder="1" applyAlignment="1" applyProtection="1">
      <alignment horizontal="center" vertical="center"/>
    </xf>
    <xf numFmtId="0" fontId="36" fillId="0" borderId="84" xfId="0" applyFont="1" applyBorder="1" applyAlignment="1" applyProtection="1">
      <alignment vertical="center" wrapText="1"/>
      <protection locked="0"/>
    </xf>
    <xf numFmtId="0" fontId="36" fillId="0" borderId="84" xfId="0" applyFont="1" applyBorder="1" applyProtection="1">
      <alignment vertical="center"/>
      <protection locked="0"/>
    </xf>
    <xf numFmtId="0" fontId="36" fillId="0" borderId="86" xfId="0" applyFont="1" applyBorder="1" applyProtection="1">
      <alignment vertical="center"/>
      <protection locked="0"/>
    </xf>
    <xf numFmtId="0" fontId="38" fillId="0" borderId="83" xfId="0" applyFont="1" applyBorder="1" applyProtection="1">
      <alignment vertical="center"/>
      <protection locked="0"/>
    </xf>
    <xf numFmtId="0" fontId="38" fillId="0" borderId="83" xfId="0" applyFont="1" applyBorder="1" applyAlignment="1" applyProtection="1">
      <alignment horizontal="left" vertical="center"/>
      <protection locked="0"/>
    </xf>
    <xf numFmtId="0" fontId="38" fillId="0" borderId="93" xfId="0" applyFont="1" applyBorder="1" applyProtection="1">
      <alignment vertical="center"/>
      <protection locked="0"/>
    </xf>
    <xf numFmtId="0" fontId="38" fillId="0" borderId="93" xfId="0" applyFont="1" applyBorder="1" applyAlignment="1" applyProtection="1">
      <alignment horizontal="left" vertical="center"/>
      <protection locked="0"/>
    </xf>
    <xf numFmtId="0" fontId="7" fillId="0" borderId="0" xfId="0" applyFont="1">
      <alignment vertical="center"/>
    </xf>
    <xf numFmtId="0" fontId="0" fillId="2" borderId="0" xfId="0" applyFill="1">
      <alignment vertical="center"/>
    </xf>
    <xf numFmtId="0" fontId="0" fillId="2" borderId="0" xfId="0" applyFill="1" applyAlignment="1">
      <alignment horizontal="right" vertical="center"/>
    </xf>
    <xf numFmtId="0" fontId="15" fillId="0" borderId="0" xfId="0" applyFont="1" applyAlignment="1">
      <alignment wrapText="1"/>
    </xf>
    <xf numFmtId="0" fontId="39" fillId="2" borderId="0" xfId="0" applyFont="1" applyFill="1">
      <alignment vertical="center"/>
    </xf>
    <xf numFmtId="0" fontId="21" fillId="2" borderId="0" xfId="0" applyFont="1" applyFill="1">
      <alignment vertical="center"/>
    </xf>
    <xf numFmtId="0" fontId="21" fillId="2" borderId="0" xfId="0" applyFont="1" applyFill="1" applyAlignment="1">
      <alignment horizontal="right" vertical="center"/>
    </xf>
    <xf numFmtId="0" fontId="39" fillId="2" borderId="0" xfId="0" applyFont="1" applyFill="1" applyAlignment="1">
      <alignment horizontal="right"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3" xfId="0" applyBorder="1" applyAlignment="1">
      <alignment horizontal="center" vertical="center" shrinkToFit="1"/>
    </xf>
    <xf numFmtId="0" fontId="8" fillId="0" borderId="0" xfId="0" applyFont="1">
      <alignment vertical="center"/>
    </xf>
    <xf numFmtId="0" fontId="0" fillId="0" borderId="3" xfId="0" applyBorder="1" applyAlignment="1">
      <alignment horizontal="left" vertical="center" shrinkToFit="1"/>
    </xf>
    <xf numFmtId="0" fontId="7" fillId="0" borderId="54" xfId="0" applyFont="1" applyBorder="1">
      <alignment vertical="center"/>
    </xf>
    <xf numFmtId="0" fontId="7" fillId="0" borderId="29" xfId="0" applyFont="1" applyBorder="1">
      <alignment vertical="center"/>
    </xf>
    <xf numFmtId="0" fontId="6" fillId="0" borderId="0" xfId="0" applyFont="1">
      <alignment vertical="center"/>
    </xf>
    <xf numFmtId="0" fontId="7"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14" fillId="2" borderId="0" xfId="0" applyFont="1" applyFill="1">
      <alignment vertical="center"/>
    </xf>
    <xf numFmtId="0" fontId="14" fillId="0" borderId="0" xfId="0" applyFont="1">
      <alignment vertical="center"/>
    </xf>
    <xf numFmtId="0" fontId="7" fillId="0" borderId="6" xfId="0" applyFont="1" applyBorder="1" applyAlignment="1">
      <alignment vertical="center" wrapText="1"/>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11" xfId="0" applyBorder="1">
      <alignment vertical="center"/>
    </xf>
    <xf numFmtId="0" fontId="9" fillId="0" borderId="12" xfId="0" applyFont="1" applyBorder="1">
      <alignment vertical="center"/>
    </xf>
    <xf numFmtId="0" fontId="0" fillId="0" borderId="12" xfId="0" applyBorder="1">
      <alignment vertical="center"/>
    </xf>
    <xf numFmtId="0" fontId="0" fillId="0" borderId="13" xfId="0" applyBorder="1">
      <alignment vertical="center"/>
    </xf>
    <xf numFmtId="0" fontId="7" fillId="2" borderId="0" xfId="0" applyFont="1" applyFill="1">
      <alignment vertical="center"/>
    </xf>
    <xf numFmtId="0" fontId="11" fillId="2" borderId="0" xfId="0" applyFont="1" applyFill="1">
      <alignment vertical="center"/>
    </xf>
    <xf numFmtId="0" fontId="10" fillId="0" borderId="0" xfId="0" applyFont="1">
      <alignment vertical="center"/>
    </xf>
    <xf numFmtId="0" fontId="0" fillId="0" borderId="31" xfId="0" applyBorder="1">
      <alignment vertical="center"/>
    </xf>
    <xf numFmtId="0" fontId="0" fillId="0" borderId="59" xfId="0" applyBorder="1">
      <alignment vertical="center"/>
    </xf>
    <xf numFmtId="0" fontId="0" fillId="0" borderId="0" xfId="0" applyAlignment="1">
      <alignment vertical="center" wrapText="1"/>
    </xf>
    <xf numFmtId="0" fontId="0" fillId="3" borderId="0" xfId="0" applyFill="1">
      <alignment vertical="center"/>
    </xf>
    <xf numFmtId="0" fontId="15" fillId="3" borderId="0" xfId="0" applyFont="1" applyFill="1" applyAlignment="1">
      <alignment horizontal="center" vertical="center"/>
    </xf>
    <xf numFmtId="0" fontId="29" fillId="0" borderId="0" xfId="0" applyFont="1">
      <alignment vertical="center"/>
    </xf>
    <xf numFmtId="0" fontId="15" fillId="0" borderId="83" xfId="0" applyFont="1" applyBorder="1" applyAlignment="1">
      <alignment horizontal="center" vertical="center"/>
    </xf>
    <xf numFmtId="0" fontId="32" fillId="0" borderId="0" xfId="0" applyFont="1">
      <alignment vertical="center"/>
    </xf>
    <xf numFmtId="0" fontId="2" fillId="3" borderId="0" xfId="4" applyFill="1">
      <alignment vertical="center"/>
    </xf>
    <xf numFmtId="0" fontId="23" fillId="0" borderId="83" xfId="4" applyFont="1" applyBorder="1" applyAlignment="1">
      <alignment horizontal="center" vertical="center"/>
    </xf>
    <xf numFmtId="0" fontId="2" fillId="3" borderId="0" xfId="4" applyFill="1" applyAlignment="1">
      <alignment horizontal="center" vertical="center"/>
    </xf>
    <xf numFmtId="0" fontId="8" fillId="3" borderId="0" xfId="3" applyFill="1" applyAlignment="1">
      <alignment vertical="center"/>
    </xf>
    <xf numFmtId="0" fontId="24" fillId="0" borderId="83" xfId="3" applyFont="1" applyBorder="1" applyAlignment="1">
      <alignment horizontal="center" vertical="center"/>
    </xf>
    <xf numFmtId="0" fontId="1" fillId="3" borderId="0" xfId="4" applyFont="1" applyFill="1">
      <alignment vertical="center"/>
    </xf>
    <xf numFmtId="0" fontId="34" fillId="0" borderId="0" xfId="0" applyFont="1">
      <alignment vertical="center"/>
    </xf>
    <xf numFmtId="0" fontId="30" fillId="0" borderId="0" xfId="0" applyFont="1">
      <alignment vertical="center"/>
    </xf>
    <xf numFmtId="0" fontId="31" fillId="0" borderId="0" xfId="0" applyFont="1">
      <alignment vertical="center"/>
    </xf>
    <xf numFmtId="0" fontId="56" fillId="0" borderId="0" xfId="0" applyFont="1">
      <alignment vertical="center"/>
    </xf>
    <xf numFmtId="0" fontId="57" fillId="0" borderId="0" xfId="0" applyFont="1">
      <alignment vertical="center"/>
    </xf>
    <xf numFmtId="0" fontId="14" fillId="0" borderId="0" xfId="0" applyFont="1" applyAlignment="1">
      <alignment horizontal="right" vertical="center"/>
    </xf>
    <xf numFmtId="0" fontId="9" fillId="0" borderId="1" xfId="0" applyFont="1" applyBorder="1">
      <alignment vertical="center"/>
    </xf>
    <xf numFmtId="0" fontId="38" fillId="0" borderId="83" xfId="0" applyFont="1" applyBorder="1">
      <alignment vertical="center"/>
    </xf>
    <xf numFmtId="0" fontId="38" fillId="0" borderId="83" xfId="0" applyFont="1" applyBorder="1" applyAlignment="1">
      <alignment horizontal="left" vertical="center"/>
    </xf>
    <xf numFmtId="0" fontId="38" fillId="0" borderId="93" xfId="0" applyFont="1" applyBorder="1">
      <alignment vertical="center"/>
    </xf>
    <xf numFmtId="0" fontId="38" fillId="0" borderId="93" xfId="0" applyFont="1" applyBorder="1" applyAlignment="1">
      <alignment horizontal="left" vertical="center"/>
    </xf>
    <xf numFmtId="0" fontId="7" fillId="0" borderId="2" xfId="0" applyFont="1" applyBorder="1" applyAlignment="1">
      <alignment vertical="center" wrapText="1"/>
    </xf>
    <xf numFmtId="0" fontId="7" fillId="0" borderId="0" xfId="0" applyFont="1" applyAlignment="1">
      <alignment vertical="center" wrapText="1"/>
    </xf>
    <xf numFmtId="0" fontId="7" fillId="0" borderId="4" xfId="0" applyFont="1" applyBorder="1" applyAlignment="1">
      <alignment vertical="center" wrapText="1"/>
    </xf>
    <xf numFmtId="0" fontId="36" fillId="0" borderId="86" xfId="0" applyFont="1" applyBorder="1">
      <alignment vertical="center"/>
    </xf>
    <xf numFmtId="0" fontId="36" fillId="0" borderId="84" xfId="0" applyFont="1" applyBorder="1" applyAlignment="1">
      <alignment vertical="center" wrapText="1"/>
    </xf>
    <xf numFmtId="0" fontId="36" fillId="0" borderId="84" xfId="0" applyFont="1" applyBorder="1">
      <alignment vertical="center"/>
    </xf>
    <xf numFmtId="0" fontId="17" fillId="0" borderId="0" xfId="0" applyFont="1">
      <alignment vertical="center"/>
    </xf>
    <xf numFmtId="0" fontId="58" fillId="0" borderId="0" xfId="0" applyFont="1">
      <alignment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3" fillId="0" borderId="0" xfId="0" applyFont="1" applyAlignment="1">
      <alignment horizontal="left" vertical="center" wrapText="1"/>
    </xf>
    <xf numFmtId="0" fontId="33" fillId="2" borderId="0" xfId="0" applyFont="1" applyFill="1">
      <alignment vertical="center"/>
    </xf>
    <xf numFmtId="0" fontId="59" fillId="3" borderId="0" xfId="0" applyFont="1" applyFill="1" applyAlignment="1">
      <alignment horizontal="center" vertical="center" wrapText="1"/>
    </xf>
    <xf numFmtId="0" fontId="0" fillId="3" borderId="0" xfId="0" applyFill="1" applyAlignment="1">
      <alignment horizontal="center" vertical="center"/>
    </xf>
    <xf numFmtId="0" fontId="36" fillId="3" borderId="0" xfId="0" applyFont="1" applyFill="1" applyAlignment="1">
      <alignment horizontal="center" vertical="center"/>
    </xf>
    <xf numFmtId="0" fontId="63" fillId="7" borderId="0" xfId="0" applyFont="1" applyFill="1">
      <alignment vertical="center"/>
    </xf>
    <xf numFmtId="0" fontId="25" fillId="0" borderId="0" xfId="0" applyFont="1">
      <alignment vertical="center"/>
    </xf>
    <xf numFmtId="179" fontId="0" fillId="0" borderId="0" xfId="0" applyNumberFormat="1" applyProtection="1">
      <alignment vertical="center"/>
      <protection locked="0"/>
    </xf>
    <xf numFmtId="0" fontId="0" fillId="0" borderId="4" xfId="0" applyBorder="1">
      <alignment vertical="center"/>
    </xf>
    <xf numFmtId="0" fontId="25" fillId="0" borderId="12" xfId="0" applyFont="1" applyBorder="1">
      <alignment vertical="center"/>
    </xf>
    <xf numFmtId="179" fontId="0" fillId="0" borderId="12" xfId="0" applyNumberFormat="1" applyBorder="1" applyProtection="1">
      <alignment vertical="center"/>
      <protection locked="0"/>
    </xf>
    <xf numFmtId="179" fontId="0" fillId="3" borderId="0" xfId="0" applyNumberFormat="1" applyFill="1" applyAlignment="1" applyProtection="1">
      <alignment horizontal="center" vertical="center"/>
      <protection locked="0"/>
    </xf>
    <xf numFmtId="0" fontId="25" fillId="3" borderId="0" xfId="0" applyFont="1" applyFill="1">
      <alignment vertical="center"/>
    </xf>
    <xf numFmtId="179" fontId="0" fillId="3" borderId="0" xfId="0" applyNumberFormat="1" applyFill="1" applyProtection="1">
      <alignment vertical="center"/>
      <protection locked="0"/>
    </xf>
    <xf numFmtId="179" fontId="65" fillId="4" borderId="17" xfId="0" applyNumberFormat="1" applyFont="1" applyFill="1" applyBorder="1">
      <alignment vertical="center"/>
    </xf>
    <xf numFmtId="179" fontId="0" fillId="0" borderId="0" xfId="0" applyNumberFormat="1">
      <alignment vertical="center"/>
    </xf>
    <xf numFmtId="0" fontId="8" fillId="2" borderId="0" xfId="1" applyFill="1" applyAlignment="1" applyProtection="1">
      <alignment vertical="center"/>
    </xf>
    <xf numFmtId="179" fontId="65" fillId="4" borderId="17" xfId="0" applyNumberFormat="1" applyFont="1" applyFill="1" applyBorder="1" applyProtection="1">
      <alignment vertical="center"/>
      <protection locked="0"/>
    </xf>
    <xf numFmtId="0" fontId="60" fillId="7" borderId="0" xfId="0" applyFont="1" applyFill="1" applyAlignment="1">
      <alignment horizontal="center" vertical="center" wrapText="1"/>
    </xf>
    <xf numFmtId="0" fontId="60" fillId="7" borderId="12" xfId="0" applyFont="1" applyFill="1" applyBorder="1" applyAlignment="1">
      <alignment horizontal="center" vertical="center" wrapText="1"/>
    </xf>
    <xf numFmtId="0" fontId="65" fillId="4" borderId="15" xfId="0" applyFont="1" applyFill="1" applyBorder="1" applyAlignment="1">
      <alignment horizontal="center" vertical="center"/>
    </xf>
    <xf numFmtId="0" fontId="65" fillId="4" borderId="16" xfId="0" applyFont="1" applyFill="1" applyBorder="1" applyAlignment="1">
      <alignment horizontal="center" vertical="center"/>
    </xf>
    <xf numFmtId="0" fontId="29" fillId="0" borderId="0" xfId="0" applyFont="1" applyAlignment="1">
      <alignment horizontal="left" vertical="center" wrapText="1"/>
    </xf>
    <xf numFmtId="0" fontId="59"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0" fillId="0" borderId="88" xfId="0" applyBorder="1" applyAlignment="1">
      <alignment horizontal="center" vertical="center"/>
    </xf>
    <xf numFmtId="0" fontId="0" fillId="0" borderId="86" xfId="0" applyBorder="1" applyAlignment="1">
      <alignment horizontal="center" vertical="center"/>
    </xf>
    <xf numFmtId="0" fontId="14" fillId="0" borderId="88" xfId="0" applyFont="1" applyBorder="1" applyAlignment="1">
      <alignment horizontal="center" vertical="center" wrapText="1"/>
    </xf>
    <xf numFmtId="0" fontId="14" fillId="0" borderId="86"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86" xfId="0" applyFont="1" applyBorder="1" applyAlignment="1">
      <alignment horizontal="center" vertical="center" wrapText="1"/>
    </xf>
    <xf numFmtId="0" fontId="15" fillId="0" borderId="48" xfId="0" applyFont="1" applyBorder="1" applyAlignment="1" applyProtection="1">
      <alignment horizontal="left" vertical="center" shrinkToFit="1"/>
      <protection locked="0"/>
    </xf>
    <xf numFmtId="0" fontId="15" fillId="0" borderId="42" xfId="0" applyFont="1" applyBorder="1" applyAlignment="1" applyProtection="1">
      <alignment horizontal="left" vertical="center" shrinkToFit="1"/>
      <protection locked="0"/>
    </xf>
    <xf numFmtId="0" fontId="15" fillId="0" borderId="90" xfId="0" applyFont="1" applyBorder="1" applyAlignment="1" applyProtection="1">
      <alignment horizontal="left" vertical="center" shrinkToFit="1"/>
      <protection locked="0"/>
    </xf>
    <xf numFmtId="0" fontId="33" fillId="0" borderId="0" xfId="0" applyFont="1" applyAlignment="1">
      <alignment horizontal="left" vertical="center" wrapText="1"/>
    </xf>
    <xf numFmtId="0" fontId="29" fillId="4" borderId="12"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37" fillId="0" borderId="56" xfId="0" applyFont="1" applyBorder="1" applyAlignment="1" applyProtection="1">
      <alignment horizontal="center" vertical="center"/>
      <protection locked="0"/>
    </xf>
    <xf numFmtId="0" fontId="37" fillId="0" borderId="85" xfId="0" applyFont="1" applyBorder="1" applyAlignment="1" applyProtection="1">
      <alignment horizontal="center" vertical="center"/>
      <protection locked="0"/>
    </xf>
    <xf numFmtId="0" fontId="0" fillId="0" borderId="87" xfId="0" applyBorder="1" applyAlignment="1">
      <alignment horizontal="center" vertical="center"/>
    </xf>
    <xf numFmtId="0" fontId="0" fillId="0" borderId="56" xfId="0" applyBorder="1" applyAlignment="1">
      <alignment horizontal="center" vertical="center"/>
    </xf>
    <xf numFmtId="0" fontId="0" fillId="0" borderId="85" xfId="0" applyBorder="1" applyAlignment="1">
      <alignment horizontal="center" vertical="center"/>
    </xf>
    <xf numFmtId="0" fontId="37" fillId="0" borderId="87" xfId="0" applyFont="1" applyBorder="1" applyAlignment="1" applyProtection="1">
      <alignment horizontal="center" vertical="center"/>
      <protection locked="0"/>
    </xf>
    <xf numFmtId="0" fontId="0" fillId="0" borderId="87" xfId="0" applyBorder="1" applyAlignment="1">
      <alignment horizontal="center" vertical="center" shrinkToFit="1"/>
    </xf>
    <xf numFmtId="0" fontId="0" fillId="0" borderId="56" xfId="0" applyBorder="1" applyAlignment="1">
      <alignment horizontal="center" vertical="center" shrinkToFit="1"/>
    </xf>
    <xf numFmtId="0" fontId="0" fillId="0" borderId="58" xfId="0" applyBorder="1" applyAlignment="1">
      <alignment horizontal="center" vertical="center" shrinkToFit="1"/>
    </xf>
    <xf numFmtId="0" fontId="36" fillId="6" borderId="88" xfId="0" applyFont="1" applyFill="1" applyBorder="1" applyAlignment="1" applyProtection="1">
      <alignment horizontal="center" vertical="center"/>
      <protection locked="0"/>
    </xf>
    <xf numFmtId="0" fontId="36" fillId="6" borderId="37" xfId="0" applyFont="1" applyFill="1" applyBorder="1" applyAlignment="1" applyProtection="1">
      <alignment horizontal="center" vertical="center"/>
      <protection locked="0"/>
    </xf>
    <xf numFmtId="0" fontId="36" fillId="6" borderId="6" xfId="0" applyFont="1" applyFill="1" applyBorder="1" applyAlignment="1" applyProtection="1">
      <alignment horizontal="center" vertical="center"/>
      <protection locked="0"/>
    </xf>
    <xf numFmtId="0" fontId="15" fillId="0" borderId="48" xfId="0" applyFont="1" applyBorder="1" applyAlignment="1">
      <alignment horizontal="center" vertical="center"/>
    </xf>
    <xf numFmtId="0" fontId="15" fillId="0" borderId="42" xfId="0" applyFont="1" applyBorder="1" applyAlignment="1">
      <alignment horizontal="center" vertical="center"/>
    </xf>
    <xf numFmtId="0" fontId="15" fillId="0" borderId="90" xfId="0" applyFont="1" applyBorder="1" applyAlignment="1">
      <alignment horizontal="center" vertical="center"/>
    </xf>
    <xf numFmtId="0" fontId="21" fillId="0" borderId="0" xfId="0" applyFont="1" applyAlignment="1">
      <alignment horizontal="center" vertical="center" wrapText="1"/>
    </xf>
    <xf numFmtId="0" fontId="42" fillId="0" borderId="0" xfId="0" applyFont="1" applyAlignment="1">
      <alignment horizontal="center" vertical="top" wrapText="1"/>
    </xf>
    <xf numFmtId="0" fontId="15" fillId="0" borderId="0" xfId="0" applyFont="1" applyAlignment="1">
      <alignment horizontal="center"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44" fillId="0" borderId="0" xfId="10" applyAlignment="1" applyProtection="1">
      <alignment horizontal="center" vertical="center"/>
      <protection locked="0"/>
    </xf>
    <xf numFmtId="0" fontId="15" fillId="3" borderId="0" xfId="0" applyFont="1" applyFill="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14" fillId="2" borderId="0" xfId="0" applyFont="1" applyFill="1" applyAlignment="1">
      <alignment horizontal="left" vertical="top" shrinkToFit="1"/>
    </xf>
    <xf numFmtId="0" fontId="22" fillId="0" borderId="0" xfId="0" applyFont="1" applyAlignment="1">
      <alignment horizontal="center" vertical="center"/>
    </xf>
    <xf numFmtId="0" fontId="0" fillId="0" borderId="62"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0"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60"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6" fillId="0" borderId="18"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0" fontId="0" fillId="0" borderId="57" xfId="0" applyBorder="1" applyAlignment="1" applyProtection="1">
      <alignment horizontal="center" vertical="center"/>
      <protection locked="0"/>
    </xf>
    <xf numFmtId="0" fontId="0" fillId="0" borderId="89" xfId="0" applyBorder="1" applyAlignment="1">
      <alignment horizontal="center" vertical="center"/>
    </xf>
    <xf numFmtId="0" fontId="0" fillId="0" borderId="39" xfId="0" applyBorder="1" applyAlignment="1">
      <alignment horizontal="center" vertical="center"/>
    </xf>
    <xf numFmtId="0" fontId="0" fillId="0" borderId="52" xfId="0" applyBorder="1" applyAlignment="1">
      <alignment horizontal="center" vertical="center"/>
    </xf>
    <xf numFmtId="0" fontId="16" fillId="0" borderId="21"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17" fillId="0" borderId="23" xfId="0" applyFont="1" applyBorder="1" applyAlignment="1" applyProtection="1">
      <alignment horizontal="left" vertical="center"/>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6" fillId="0" borderId="18"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4" xfId="0" applyFont="1" applyBorder="1" applyAlignment="1">
      <alignment horizontal="center" vertical="center" shrinkToFi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0" borderId="38" xfId="0" applyFont="1" applyBorder="1" applyAlignment="1" applyProtection="1">
      <alignment horizontal="justify" vertical="top" wrapText="1"/>
      <protection locked="0"/>
    </xf>
    <xf numFmtId="0" fontId="6" fillId="0" borderId="29" xfId="0" applyFont="1" applyBorder="1" applyAlignment="1" applyProtection="1">
      <alignment horizontal="justify" vertical="top" wrapText="1"/>
      <protection locked="0"/>
    </xf>
    <xf numFmtId="0" fontId="6" fillId="0" borderId="54" xfId="0" applyFont="1" applyBorder="1" applyAlignment="1" applyProtection="1">
      <alignment horizontal="justify" vertical="top" wrapText="1"/>
      <protection locked="0"/>
    </xf>
    <xf numFmtId="0" fontId="6" fillId="0" borderId="67"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0" fillId="0" borderId="43" xfId="0" applyBorder="1" applyAlignment="1">
      <alignment horizontal="center" vertical="center"/>
    </xf>
    <xf numFmtId="0" fontId="8" fillId="0" borderId="42" xfId="1" applyFill="1" applyBorder="1" applyAlignment="1" applyProtection="1">
      <alignment horizontal="left" vertical="center"/>
      <protection locked="0"/>
    </xf>
    <xf numFmtId="0" fontId="8" fillId="0" borderId="43" xfId="1" applyFill="1" applyBorder="1" applyAlignment="1" applyProtection="1">
      <alignment horizontal="left" vertical="center"/>
      <protection locked="0"/>
    </xf>
    <xf numFmtId="0" fontId="8" fillId="0" borderId="29" xfId="1" applyFill="1" applyBorder="1" applyAlignment="1" applyProtection="1">
      <alignment horizontal="left" vertical="center"/>
      <protection locked="0"/>
    </xf>
    <xf numFmtId="0" fontId="8" fillId="0" borderId="54" xfId="1" applyFill="1" applyBorder="1" applyAlignment="1" applyProtection="1">
      <alignment horizontal="left" vertical="center"/>
      <protection locked="0"/>
    </xf>
    <xf numFmtId="0" fontId="6" fillId="0" borderId="1" xfId="0" applyFont="1" applyBorder="1" applyAlignment="1" applyProtection="1">
      <alignment horizontal="justify" vertical="top" wrapText="1"/>
      <protection locked="0"/>
    </xf>
    <xf numFmtId="0" fontId="6" fillId="0" borderId="2" xfId="0" applyFont="1" applyBorder="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9" fillId="0" borderId="1" xfId="0" applyFont="1" applyBorder="1">
      <alignment vertical="center"/>
    </xf>
    <xf numFmtId="0" fontId="9" fillId="0" borderId="2" xfId="0" applyFont="1" applyBorder="1">
      <alignment vertical="center"/>
    </xf>
    <xf numFmtId="0" fontId="9" fillId="0" borderId="5" xfId="0" applyFont="1" applyBorder="1">
      <alignment vertical="center"/>
    </xf>
    <xf numFmtId="179" fontId="0" fillId="0" borderId="12" xfId="0" applyNumberFormat="1" applyBorder="1" applyAlignment="1" applyProtection="1">
      <alignment horizontal="center" vertical="center"/>
      <protection locked="0"/>
    </xf>
    <xf numFmtId="0" fontId="25" fillId="0" borderId="9" xfId="0" applyFont="1" applyBorder="1" applyAlignment="1">
      <alignment horizontal="lef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179" fontId="0" fillId="0" borderId="0" xfId="0" applyNumberFormat="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176" fontId="0" fillId="0" borderId="50" xfId="0" applyNumberFormat="1" applyBorder="1" applyAlignment="1" applyProtection="1">
      <alignment horizontal="left" vertical="center"/>
      <protection locked="0"/>
    </xf>
    <xf numFmtId="0" fontId="0" fillId="0" borderId="49" xfId="0" applyBorder="1" applyAlignment="1">
      <alignment horizontal="center" vertical="center"/>
    </xf>
    <xf numFmtId="177" fontId="0" fillId="0" borderId="46" xfId="5" applyNumberFormat="1" applyFont="1" applyBorder="1" applyAlignment="1" applyProtection="1">
      <alignment horizontal="right" vertical="center"/>
      <protection locked="0"/>
    </xf>
    <xf numFmtId="177" fontId="0" fillId="0" borderId="42" xfId="5" applyNumberFormat="1" applyFont="1" applyBorder="1" applyAlignment="1" applyProtection="1">
      <alignment horizontal="right" vertical="center"/>
      <protection locked="0"/>
    </xf>
    <xf numFmtId="14" fontId="0" fillId="0" borderId="78" xfId="0" applyNumberFormat="1"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0" fillId="0" borderId="48" xfId="0" applyBorder="1" applyAlignment="1">
      <alignment horizontal="center" vertical="center"/>
    </xf>
    <xf numFmtId="0" fontId="6" fillId="0" borderId="92" xfId="0" applyFont="1" applyBorder="1" applyAlignment="1">
      <alignment horizontal="center" vertical="center"/>
    </xf>
    <xf numFmtId="0" fontId="6" fillId="0" borderId="0" xfId="0" applyFont="1" applyAlignment="1">
      <alignment horizontal="center" vertical="center"/>
    </xf>
    <xf numFmtId="0" fontId="6" fillId="0" borderId="70" xfId="0" applyFont="1" applyBorder="1" applyAlignment="1">
      <alignment horizontal="center" vertical="center"/>
    </xf>
    <xf numFmtId="0" fontId="6" fillId="0" borderId="77"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11" fillId="0" borderId="2" xfId="0" applyFont="1" applyBorder="1" applyAlignment="1" applyProtection="1">
      <alignment horizontal="left" vertical="center"/>
      <protection locked="0"/>
    </xf>
    <xf numFmtId="0" fontId="8" fillId="0" borderId="46" xfId="1" applyNumberFormat="1" applyFill="1" applyBorder="1" applyAlignment="1" applyProtection="1">
      <alignment horizontal="left" vertical="center"/>
      <protection locked="0"/>
    </xf>
    <xf numFmtId="0" fontId="8" fillId="0" borderId="42" xfId="1" applyNumberFormat="1" applyFill="1" applyBorder="1" applyAlignment="1" applyProtection="1">
      <alignment horizontal="left" vertical="center"/>
      <protection locked="0"/>
    </xf>
    <xf numFmtId="0" fontId="8" fillId="0" borderId="3" xfId="1" applyNumberFormat="1" applyFill="1" applyBorder="1" applyAlignment="1" applyProtection="1">
      <alignment horizontal="left" vertical="center"/>
      <protection locked="0"/>
    </xf>
    <xf numFmtId="0" fontId="25" fillId="0" borderId="10" xfId="0" applyFont="1" applyBorder="1" applyAlignment="1">
      <alignment horizontal="center" vertical="center" wrapText="1"/>
    </xf>
    <xf numFmtId="0" fontId="25" fillId="0" borderId="0" xfId="0" applyFont="1" applyAlignment="1">
      <alignment horizontal="center" vertical="center"/>
    </xf>
    <xf numFmtId="0" fontId="25" fillId="0" borderId="31" xfId="0" applyFont="1" applyBorder="1" applyAlignment="1">
      <alignment horizontal="center" vertical="center"/>
    </xf>
    <xf numFmtId="0" fontId="25" fillId="0" borderId="10" xfId="0" applyFont="1" applyBorder="1" applyAlignment="1">
      <alignment horizontal="center" vertical="center"/>
    </xf>
    <xf numFmtId="0" fontId="6" fillId="0" borderId="49" xfId="0" applyFont="1" applyBorder="1" applyAlignment="1">
      <alignment horizontal="center" vertical="center"/>
    </xf>
    <xf numFmtId="0" fontId="6" fillId="0" borderId="91" xfId="0" applyFont="1" applyBorder="1" applyAlignment="1">
      <alignment horizontal="center" vertical="center"/>
    </xf>
    <xf numFmtId="0" fontId="6" fillId="0" borderId="29" xfId="0" applyFont="1" applyBorder="1" applyAlignment="1">
      <alignment horizontal="center" vertical="center"/>
    </xf>
    <xf numFmtId="0" fontId="7" fillId="0" borderId="29" xfId="0" applyFont="1" applyBorder="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0" borderId="34" xfId="0" applyFont="1" applyBorder="1" applyAlignment="1" applyProtection="1">
      <alignment horizontal="left" vertical="center" shrinkToFit="1"/>
      <protection locked="0"/>
    </xf>
    <xf numFmtId="0" fontId="7" fillId="0" borderId="47" xfId="0" applyFont="1" applyBorder="1" applyAlignment="1" applyProtection="1">
      <alignment horizontal="left" vertical="center" shrinkToFit="1"/>
      <protection locked="0"/>
    </xf>
    <xf numFmtId="0" fontId="7" fillId="0" borderId="68" xfId="0" applyFont="1" applyBorder="1" applyAlignment="1" applyProtection="1">
      <alignment horizontal="left" vertical="center" shrinkToFit="1"/>
      <protection locked="0"/>
    </xf>
    <xf numFmtId="0" fontId="0" fillId="0" borderId="69" xfId="0" applyBorder="1" applyAlignment="1">
      <alignment horizontal="center" vertical="center"/>
    </xf>
    <xf numFmtId="0" fontId="0" fillId="0" borderId="70" xfId="0" applyBorder="1" applyAlignment="1">
      <alignment horizontal="center" vertical="center"/>
    </xf>
    <xf numFmtId="176" fontId="0" fillId="0" borderId="39" xfId="0" applyNumberFormat="1" applyBorder="1" applyAlignment="1" applyProtection="1">
      <alignment horizontal="center" vertical="center"/>
      <protection locked="0"/>
    </xf>
    <xf numFmtId="176" fontId="0" fillId="0" borderId="40"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74"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7" xfId="0" applyBorder="1" applyAlignment="1" applyProtection="1">
      <alignment horizontal="left" vertical="center"/>
      <protection locked="0"/>
    </xf>
    <xf numFmtId="176" fontId="0" fillId="0" borderId="29" xfId="0" applyNumberFormat="1" applyBorder="1" applyAlignment="1" applyProtection="1">
      <alignment horizontal="center" vertical="center"/>
      <protection locked="0"/>
    </xf>
    <xf numFmtId="176" fontId="0" fillId="0" borderId="54" xfId="0" applyNumberFormat="1" applyBorder="1" applyAlignment="1" applyProtection="1">
      <alignment horizontal="center" vertical="center"/>
      <protection locked="0"/>
    </xf>
    <xf numFmtId="0" fontId="6" fillId="0" borderId="76" xfId="0" applyFont="1" applyBorder="1" applyAlignment="1">
      <alignment horizontal="center" vertical="center"/>
    </xf>
    <xf numFmtId="0" fontId="7" fillId="0" borderId="76" xfId="0" applyFont="1" applyBorder="1" applyAlignment="1">
      <alignment horizontal="center"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7" fillId="0" borderId="56" xfId="0" applyFont="1" applyBorder="1" applyAlignment="1">
      <alignment horizontal="center" vertical="center"/>
    </xf>
    <xf numFmtId="0" fontId="37" fillId="0" borderId="85" xfId="0" applyFont="1" applyBorder="1" applyAlignment="1">
      <alignment horizontal="center" vertical="center"/>
    </xf>
    <xf numFmtId="0" fontId="37" fillId="0" borderId="87" xfId="0" applyFont="1" applyBorder="1" applyAlignment="1">
      <alignment horizontal="center" vertical="center"/>
    </xf>
    <xf numFmtId="0" fontId="36" fillId="0" borderId="88" xfId="0" applyFont="1" applyBorder="1" applyAlignment="1">
      <alignment horizontal="center" vertical="center"/>
    </xf>
    <xf numFmtId="0" fontId="36" fillId="0" borderId="37" xfId="0" applyFont="1" applyBorder="1" applyAlignment="1">
      <alignment horizontal="center" vertical="center"/>
    </xf>
    <xf numFmtId="0" fontId="36" fillId="0" borderId="6" xfId="0" applyFont="1" applyBorder="1" applyAlignment="1">
      <alignment horizontal="center" vertical="center"/>
    </xf>
    <xf numFmtId="0" fontId="43" fillId="0" borderId="0" xfId="0" applyFont="1" applyAlignment="1">
      <alignment horizontal="center" vertical="center"/>
    </xf>
    <xf numFmtId="0" fontId="14" fillId="0" borderId="0" xfId="0" applyFont="1" applyAlignment="1">
      <alignment horizontal="center" vertical="center"/>
    </xf>
    <xf numFmtId="0" fontId="8" fillId="0" borderId="26" xfId="1" applyBorder="1" applyAlignment="1" applyProtection="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6" xfId="0" applyBorder="1" applyAlignment="1">
      <alignment horizontal="center" vertical="center" wrapText="1"/>
    </xf>
    <xf numFmtId="0" fontId="0" fillId="0" borderId="58" xfId="0" applyBorder="1" applyAlignment="1">
      <alignment horizontal="center" vertical="center"/>
    </xf>
    <xf numFmtId="0" fontId="0" fillId="0" borderId="81" xfId="0" applyBorder="1" applyAlignment="1">
      <alignment horizontal="center" vertical="center"/>
    </xf>
    <xf numFmtId="0" fontId="0" fillId="0" borderId="27" xfId="0"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17" fillId="0" borderId="82" xfId="0" applyFont="1" applyBorder="1" applyAlignment="1">
      <alignment horizontal="center" vertical="center"/>
    </xf>
    <xf numFmtId="0" fontId="0" fillId="0" borderId="55" xfId="0"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6" fillId="0" borderId="18" xfId="0" applyFont="1" applyBorder="1" applyAlignment="1">
      <alignment horizontal="center" vertical="center" shrinkToFit="1"/>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6" fillId="0" borderId="21" xfId="0" applyFont="1" applyBorder="1" applyAlignment="1">
      <alignment horizontal="center" vertical="center" shrinkToFit="1"/>
    </xf>
    <xf numFmtId="0" fontId="0" fillId="0" borderId="23" xfId="0" applyBorder="1" applyAlignment="1">
      <alignment horizontal="center" vertical="center" shrinkToFi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6" fillId="0" borderId="18" xfId="0" applyFont="1" applyBorder="1" applyAlignment="1">
      <alignment horizontal="left" vertical="center"/>
    </xf>
    <xf numFmtId="0" fontId="16" fillId="0" borderId="20" xfId="0" applyFont="1" applyBorder="1" applyAlignment="1">
      <alignment horizontal="left" vertical="center"/>
    </xf>
    <xf numFmtId="0" fontId="17" fillId="0" borderId="20" xfId="0" applyFont="1" applyBorder="1" applyAlignment="1">
      <alignment horizontal="left" vertical="center"/>
    </xf>
    <xf numFmtId="0" fontId="17" fillId="0" borderId="19" xfId="0" applyFont="1" applyBorder="1" applyAlignment="1">
      <alignment horizontal="left" vertical="center"/>
    </xf>
    <xf numFmtId="0" fontId="6" fillId="0" borderId="38" xfId="0" applyFont="1" applyBorder="1" applyAlignment="1">
      <alignment horizontal="justify" vertical="top" wrapText="1"/>
    </xf>
    <xf numFmtId="0" fontId="6" fillId="0" borderId="29" xfId="0" applyFont="1" applyBorder="1" applyAlignment="1">
      <alignment horizontal="justify" vertical="top" wrapText="1"/>
    </xf>
    <xf numFmtId="0" fontId="6" fillId="0" borderId="54" xfId="0" applyFont="1" applyBorder="1" applyAlignment="1">
      <alignment horizontal="justify" vertical="top" wrapText="1"/>
    </xf>
    <xf numFmtId="0" fontId="6" fillId="0" borderId="67" xfId="0" applyFont="1" applyBorder="1" applyAlignment="1">
      <alignment horizontal="justify" vertical="top" wrapText="1"/>
    </xf>
    <xf numFmtId="0" fontId="6" fillId="0" borderId="0" xfId="0" applyFont="1" applyAlignment="1">
      <alignment horizontal="justify" vertical="top" wrapText="1"/>
    </xf>
    <xf numFmtId="0" fontId="6" fillId="0" borderId="4" xfId="0" applyFont="1" applyBorder="1" applyAlignment="1">
      <alignment horizontal="justify" vertical="top" wrapText="1"/>
    </xf>
    <xf numFmtId="0" fontId="6" fillId="0" borderId="42" xfId="0" applyFont="1" applyBorder="1" applyAlignment="1">
      <alignment horizontal="left" vertical="center" wrapText="1"/>
    </xf>
    <xf numFmtId="0" fontId="6" fillId="0" borderId="3" xfId="0" applyFont="1" applyBorder="1" applyAlignment="1">
      <alignment horizontal="left" vertical="center" wrapText="1"/>
    </xf>
    <xf numFmtId="0" fontId="8" fillId="0" borderId="42" xfId="1" applyFill="1" applyBorder="1" applyAlignment="1" applyProtection="1">
      <alignment horizontal="left" vertical="center"/>
    </xf>
    <xf numFmtId="0" fontId="8" fillId="0" borderId="43" xfId="1" applyFill="1" applyBorder="1" applyAlignment="1" applyProtection="1">
      <alignment horizontal="left" vertical="center"/>
    </xf>
    <xf numFmtId="0" fontId="8" fillId="0" borderId="29" xfId="1" applyFill="1" applyBorder="1" applyAlignment="1" applyProtection="1">
      <alignment horizontal="left" vertical="center"/>
    </xf>
    <xf numFmtId="0" fontId="8" fillId="0" borderId="54" xfId="1" applyFill="1" applyBorder="1" applyAlignment="1" applyProtection="1">
      <alignment horizontal="left" vertical="center"/>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6" fillId="0" borderId="5" xfId="0" applyFont="1" applyBorder="1" applyAlignment="1">
      <alignment horizontal="justify" vertical="top" wrapText="1"/>
    </xf>
    <xf numFmtId="0" fontId="11" fillId="0" borderId="2" xfId="0" applyFont="1" applyBorder="1" applyAlignment="1">
      <alignment horizontal="left" vertical="center"/>
    </xf>
    <xf numFmtId="0" fontId="8" fillId="0" borderId="46" xfId="1" applyNumberFormat="1" applyFill="1" applyBorder="1" applyAlignment="1" applyProtection="1">
      <alignment horizontal="left" vertical="center"/>
    </xf>
    <xf numFmtId="0" fontId="8" fillId="0" borderId="42" xfId="1" applyNumberFormat="1" applyFill="1" applyBorder="1" applyAlignment="1" applyProtection="1">
      <alignment horizontal="left" vertical="center"/>
    </xf>
    <xf numFmtId="0" fontId="8" fillId="0" borderId="3" xfId="1" applyNumberFormat="1" applyFill="1" applyBorder="1" applyAlignment="1" applyProtection="1">
      <alignment horizontal="left" vertical="center"/>
    </xf>
    <xf numFmtId="0" fontId="14" fillId="0" borderId="10" xfId="0" applyFont="1" applyBorder="1" applyAlignment="1">
      <alignment horizontal="center" vertical="center" wrapText="1"/>
    </xf>
    <xf numFmtId="0" fontId="14" fillId="0" borderId="31" xfId="0" applyFont="1" applyBorder="1" applyAlignment="1">
      <alignment horizontal="center" vertical="center"/>
    </xf>
    <xf numFmtId="0" fontId="14" fillId="0" borderId="10" xfId="0" applyFont="1" applyBorder="1" applyAlignment="1">
      <alignment horizontal="center" vertical="center"/>
    </xf>
    <xf numFmtId="0" fontId="60" fillId="5" borderId="0" xfId="0" applyFont="1" applyFill="1" applyAlignment="1">
      <alignment horizontal="center" vertical="center" wrapText="1"/>
    </xf>
    <xf numFmtId="0" fontId="63" fillId="5" borderId="0" xfId="0" applyFont="1" applyFill="1" applyAlignment="1">
      <alignment horizontal="center" vertical="center"/>
    </xf>
    <xf numFmtId="176" fontId="0" fillId="0" borderId="50" xfId="0" applyNumberFormat="1" applyBorder="1" applyAlignment="1">
      <alignment horizontal="left" vertical="center"/>
    </xf>
    <xf numFmtId="177" fontId="0" fillId="0" borderId="46" xfId="5" applyNumberFormat="1" applyFont="1" applyBorder="1" applyAlignment="1" applyProtection="1">
      <alignment horizontal="right" vertical="center"/>
    </xf>
    <xf numFmtId="177" fontId="0" fillId="0" borderId="42" xfId="5" applyNumberFormat="1" applyFont="1" applyBorder="1" applyAlignment="1" applyProtection="1">
      <alignment horizontal="right" vertical="center"/>
    </xf>
    <xf numFmtId="14" fontId="0" fillId="0" borderId="78" xfId="0" applyNumberForma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6" fillId="0" borderId="34"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68" xfId="0" applyFont="1" applyBorder="1" applyAlignment="1">
      <alignment horizontal="left" vertical="center" shrinkToFit="1"/>
    </xf>
    <xf numFmtId="176" fontId="0" fillId="0" borderId="39"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2" xfId="0" applyNumberFormat="1" applyBorder="1" applyAlignment="1">
      <alignment horizontal="center" vertical="center"/>
    </xf>
    <xf numFmtId="176" fontId="0" fillId="0" borderId="5" xfId="0" applyNumberFormat="1" applyBorder="1" applyAlignment="1">
      <alignment horizontal="center" vertical="center"/>
    </xf>
    <xf numFmtId="0" fontId="0" fillId="0" borderId="74" xfId="0" applyBorder="1" applyAlignment="1">
      <alignment horizontal="left" vertical="center"/>
    </xf>
    <xf numFmtId="0" fontId="0" fillId="0" borderId="72" xfId="0" applyBorder="1" applyAlignment="1">
      <alignment horizontal="left" vertical="center"/>
    </xf>
    <xf numFmtId="0" fontId="0" fillId="0" borderId="75" xfId="0" applyBorder="1" applyAlignment="1">
      <alignment horizontal="left" vertical="center"/>
    </xf>
    <xf numFmtId="0" fontId="0" fillId="0" borderId="67" xfId="0" applyBorder="1" applyAlignment="1">
      <alignment horizontal="left" vertical="center"/>
    </xf>
    <xf numFmtId="0" fontId="0" fillId="0" borderId="0" xfId="0" applyAlignment="1">
      <alignment horizontal="left" vertical="center"/>
    </xf>
    <xf numFmtId="0" fontId="0" fillId="0" borderId="76"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77" xfId="0" applyBorder="1" applyAlignment="1">
      <alignment horizontal="left" vertical="center"/>
    </xf>
    <xf numFmtId="176" fontId="0" fillId="0" borderId="29" xfId="0" applyNumberFormat="1" applyBorder="1" applyAlignment="1">
      <alignment horizontal="center" vertical="center"/>
    </xf>
    <xf numFmtId="176" fontId="0" fillId="0" borderId="54" xfId="0" applyNumberFormat="1" applyBorder="1" applyAlignment="1">
      <alignment horizontal="center" vertical="center"/>
    </xf>
  </cellXfs>
  <cellStyles count="34">
    <cellStyle name="Heading" xfId="6" xr:uid="{B3322F95-A1C5-41D6-B3EA-0B6A78C19889}"/>
    <cellStyle name="Heading1" xfId="7" xr:uid="{87C07293-970A-47B9-919F-2C16D90C1310}"/>
    <cellStyle name="Result" xfId="8" xr:uid="{A26B1FF0-8FFF-4280-97C8-7229FF23D567}"/>
    <cellStyle name="Result2" xfId="9" xr:uid="{8EDC9263-F73D-4504-BCAC-51DCF516696C}"/>
    <cellStyle name="ハイパーリンク" xfId="1" builtinId="8" customBuiltin="1"/>
    <cellStyle name="ハイパーリンク 2" xfId="10" xr:uid="{858352EE-B880-4168-8B6A-92F93C4D8AA9}"/>
    <cellStyle name="ハイパーリンク 2 2" xfId="28" xr:uid="{06403A70-196D-405D-8531-C373355DDE93}"/>
    <cellStyle name="ハイパーリンク 3" xfId="11" xr:uid="{2BE18450-07F0-4A1F-B2E5-C8E7A38C8363}"/>
    <cellStyle name="ハイパーリンク 4" xfId="12" xr:uid="{23C28913-E68D-4161-9F3F-A4067DA0B13E}"/>
    <cellStyle name="ハイパーリンク 5" xfId="23" xr:uid="{B0207991-A0D6-4222-B128-942C2ED1D01B}"/>
    <cellStyle name="ハイパーリンク 6" xfId="25" xr:uid="{17771EA9-A0F4-45D6-998D-1D8049390868}"/>
    <cellStyle name="ハイパーリンク 7" xfId="29" xr:uid="{3F16AD61-0782-4A97-97A7-7D663653E28C}"/>
    <cellStyle name="ハイパーリンク 8" xfId="31" xr:uid="{BA666AD5-737F-4D01-ACE9-E7B792A95EA4}"/>
    <cellStyle name="ハイパーリンク 9" xfId="32" xr:uid="{D4FF2EB3-9E20-41C4-BA74-3BD88AFC514B}"/>
    <cellStyle name="桁区切り" xfId="5" builtinId="6"/>
    <cellStyle name="桁区切り 2" xfId="14" xr:uid="{73FA060E-AE35-4C6A-825D-FCC426BDD19F}"/>
    <cellStyle name="桁区切り 3" xfId="15" xr:uid="{F3BD17C0-D63D-4CF8-8B3C-42DDF5935B8B}"/>
    <cellStyle name="桁区切り 4" xfId="16" xr:uid="{17840B6F-BFE8-49B7-9182-F8117377A3A9}"/>
    <cellStyle name="桁区切り 5" xfId="26" xr:uid="{1234E018-6C53-48DB-ADEB-DE755ADE4B73}"/>
    <cellStyle name="桁区切り 6" xfId="13" xr:uid="{EF4DF9B7-80B7-4FBC-8EF8-A071B4373C4B}"/>
    <cellStyle name="標準" xfId="0" builtinId="0"/>
    <cellStyle name="標準 10" xfId="33" xr:uid="{5CF9D4EA-752E-4D50-8F94-5948BF6DBAC5}"/>
    <cellStyle name="標準 2" xfId="2" xr:uid="{00000000-0005-0000-0000-000002000000}"/>
    <cellStyle name="標準 2 2" xfId="3" xr:uid="{00000000-0005-0000-0000-000003000000}"/>
    <cellStyle name="標準 2 2 2" xfId="22" xr:uid="{ADF3F8B7-9E9A-4B5B-A723-60100904C518}"/>
    <cellStyle name="標準 2 3" xfId="17" xr:uid="{5AFE5998-94DC-497F-8DCA-5394563D6CC1}"/>
    <cellStyle name="標準 3" xfId="4" xr:uid="{00000000-0005-0000-0000-000004000000}"/>
    <cellStyle name="標準 3 2" xfId="18" xr:uid="{8402B100-58BE-48CD-BAA6-595D3722EC5F}"/>
    <cellStyle name="標準 4" xfId="19" xr:uid="{307AC527-2DD3-4DB6-91C0-BB09C60375F3}"/>
    <cellStyle name="標準 5" xfId="20" xr:uid="{70EB5C14-3A1B-4451-95F3-AAC0B992773E}"/>
    <cellStyle name="標準 6" xfId="21" xr:uid="{3F42E274-78D3-418D-9223-197CEB3BA6F0}"/>
    <cellStyle name="標準 7" xfId="24" xr:uid="{A656BAB9-7344-4DC6-87C0-AF761BE36523}"/>
    <cellStyle name="標準 8" xfId="27" xr:uid="{654CCD7E-8679-4C9D-B108-7068A7BCFC02}"/>
    <cellStyle name="標準 9" xfId="30" xr:uid="{A7333F0A-7D00-4C03-8FE8-7D72B43EBC42}"/>
  </cellStyles>
  <dxfs count="42">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777777"/>
      <color rgb="FFFF0000"/>
      <color rgb="FF0000FF"/>
      <color rgb="FF0099FF"/>
      <color rgb="FFFFFFFF"/>
      <color rgb="FFFF00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F14" lockText="1" noThreeD="1"/>
</file>

<file path=xl/ctrlProps/ctrlProp10.xml><?xml version="1.0" encoding="utf-8"?>
<formControlPr xmlns="http://schemas.microsoft.com/office/spreadsheetml/2009/9/main" objectType="CheckBox" fmlaLink="S15" lockText="1" noThreeD="1"/>
</file>

<file path=xl/ctrlProps/ctrlProp11.xml><?xml version="1.0" encoding="utf-8"?>
<formControlPr xmlns="http://schemas.microsoft.com/office/spreadsheetml/2009/9/main" objectType="CheckBox" fmlaLink="V15" lockText="1" noThreeD="1"/>
</file>

<file path=xl/ctrlProps/ctrlProp12.xml><?xml version="1.0" encoding="utf-8"?>
<formControlPr xmlns="http://schemas.microsoft.com/office/spreadsheetml/2009/9/main" objectType="CheckBox" fmlaLink="F16" lockText="1" noThreeD="1"/>
</file>

<file path=xl/ctrlProps/ctrlProp13.xml><?xml version="1.0" encoding="utf-8"?>
<formControlPr xmlns="http://schemas.microsoft.com/office/spreadsheetml/2009/9/main" objectType="CheckBox" fmlaLink="I16" lockText="1" noThreeD="1"/>
</file>

<file path=xl/ctrlProps/ctrlProp14.xml><?xml version="1.0" encoding="utf-8"?>
<formControlPr xmlns="http://schemas.microsoft.com/office/spreadsheetml/2009/9/main" objectType="CheckBox" fmlaLink="P16" lockText="1" noThreeD="1"/>
</file>

<file path=xl/ctrlProps/ctrlProp15.xml><?xml version="1.0" encoding="utf-8"?>
<formControlPr xmlns="http://schemas.microsoft.com/office/spreadsheetml/2009/9/main" objectType="CheckBox" fmlaLink="K81" lockText="1" noThreeD="1"/>
</file>

<file path=xl/ctrlProps/ctrlProp16.xml><?xml version="1.0" encoding="utf-8"?>
<formControlPr xmlns="http://schemas.microsoft.com/office/spreadsheetml/2009/9/main" objectType="CheckBox" fmlaLink="R81" lockText="1" noThreeD="1"/>
</file>

<file path=xl/ctrlProps/ctrlProp17.xml><?xml version="1.0" encoding="utf-8"?>
<formControlPr xmlns="http://schemas.microsoft.com/office/spreadsheetml/2009/9/main" objectType="CheckBox" fmlaLink="K82" lockText="1" noThreeD="1"/>
</file>

<file path=xl/ctrlProps/ctrlProp18.xml><?xml version="1.0" encoding="utf-8"?>
<formControlPr xmlns="http://schemas.microsoft.com/office/spreadsheetml/2009/9/main" objectType="CheckBox" fmlaLink="N82" lockText="1" noThreeD="1"/>
</file>

<file path=xl/ctrlProps/ctrlProp19.xml><?xml version="1.0" encoding="utf-8"?>
<formControlPr xmlns="http://schemas.microsoft.com/office/spreadsheetml/2009/9/main" objectType="CheckBox" fmlaLink="Q82" lockText="1" noThreeD="1"/>
</file>

<file path=xl/ctrlProps/ctrlProp2.xml><?xml version="1.0" encoding="utf-8"?>
<formControlPr xmlns="http://schemas.microsoft.com/office/spreadsheetml/2009/9/main" objectType="CheckBox" fmlaLink="I14" lockText="1" noThreeD="1"/>
</file>

<file path=xl/ctrlProps/ctrlProp20.xml><?xml version="1.0" encoding="utf-8"?>
<formControlPr xmlns="http://schemas.microsoft.com/office/spreadsheetml/2009/9/main" objectType="CheckBox" fmlaLink="T82" lockText="1" noThreeD="1"/>
</file>

<file path=xl/ctrlProps/ctrlProp21.xml><?xml version="1.0" encoding="utf-8"?>
<formControlPr xmlns="http://schemas.microsoft.com/office/spreadsheetml/2009/9/main" objectType="CheckBox" fmlaLink="$AB$84" lockText="1" noThreeD="1"/>
</file>

<file path=xl/ctrlProps/ctrlProp22.xml><?xml version="1.0" encoding="utf-8"?>
<formControlPr xmlns="http://schemas.microsoft.com/office/spreadsheetml/2009/9/main" objectType="CheckBox" fmlaLink="$C$86" lockText="1" noThreeD="1"/>
</file>

<file path=xl/ctrlProps/ctrlProp23.xml><?xml version="1.0" encoding="utf-8"?>
<formControlPr xmlns="http://schemas.microsoft.com/office/spreadsheetml/2009/9/main" objectType="CheckBox" fmlaLink="$K$86" lockText="1" noThreeD="1"/>
</file>

<file path=xl/ctrlProps/ctrlProp24.xml><?xml version="1.0" encoding="utf-8"?>
<formControlPr xmlns="http://schemas.microsoft.com/office/spreadsheetml/2009/9/main" objectType="CheckBox" fmlaLink="$C$87" lockText="1" noThreeD="1"/>
</file>

<file path=xl/ctrlProps/ctrlProp25.xml><?xml version="1.0" encoding="utf-8"?>
<formControlPr xmlns="http://schemas.microsoft.com/office/spreadsheetml/2009/9/main" objectType="CheckBox" fmlaLink="$H$87" lockText="1" noThreeD="1"/>
</file>

<file path=xl/ctrlProps/ctrlProp26.xml><?xml version="1.0" encoding="utf-8"?>
<formControlPr xmlns="http://schemas.microsoft.com/office/spreadsheetml/2009/9/main" objectType="CheckBox" fmlaLink="$L$87" lockText="1" noThreeD="1"/>
</file>

<file path=xl/ctrlProps/ctrlProp27.xml><?xml version="1.0" encoding="utf-8"?>
<formControlPr xmlns="http://schemas.microsoft.com/office/spreadsheetml/2009/9/main" objectType="CheckBox" fmlaLink="$S$87" lockText="1" noThreeD="1"/>
</file>

<file path=xl/ctrlProps/ctrlProp28.xml><?xml version="1.0" encoding="utf-8"?>
<formControlPr xmlns="http://schemas.microsoft.com/office/spreadsheetml/2009/9/main" objectType="CheckBox" fmlaLink="$V$87" lockText="1" noThreeD="1"/>
</file>

<file path=xl/ctrlProps/ctrlProp29.xml><?xml version="1.0" encoding="utf-8"?>
<formControlPr xmlns="http://schemas.microsoft.com/office/spreadsheetml/2009/9/main" objectType="CheckBox" fmlaLink="$U$86" lockText="1" noThreeD="1"/>
</file>

<file path=xl/ctrlProps/ctrlProp3.xml><?xml version="1.0" encoding="utf-8"?>
<formControlPr xmlns="http://schemas.microsoft.com/office/spreadsheetml/2009/9/main" objectType="CheckBox" fmlaLink="P14" lockText="1" noThreeD="1"/>
</file>

<file path=xl/ctrlProps/ctrlProp30.xml><?xml version="1.0" encoding="utf-8"?>
<formControlPr xmlns="http://schemas.microsoft.com/office/spreadsheetml/2009/9/main" objectType="CheckBox" checked="Checked" fmlaLink="F13" lockText="1" noThreeD="1"/>
</file>

<file path=xl/ctrlProps/ctrlProp31.xml><?xml version="1.0" encoding="utf-8"?>
<formControlPr xmlns="http://schemas.microsoft.com/office/spreadsheetml/2009/9/main" objectType="CheckBox" fmlaLink="I13" lockText="1" noThreeD="1"/>
</file>

<file path=xl/ctrlProps/ctrlProp32.xml><?xml version="1.0" encoding="utf-8"?>
<formControlPr xmlns="http://schemas.microsoft.com/office/spreadsheetml/2009/9/main" objectType="CheckBox" fmlaLink="P13" lockText="1" noThreeD="1"/>
</file>

<file path=xl/ctrlProps/ctrlProp33.xml><?xml version="1.0" encoding="utf-8"?>
<formControlPr xmlns="http://schemas.microsoft.com/office/spreadsheetml/2009/9/main" objectType="CheckBox" fmlaLink="S13" lockText="1" noThreeD="1"/>
</file>

<file path=xl/ctrlProps/ctrlProp34.xml><?xml version="1.0" encoding="utf-8"?>
<formControlPr xmlns="http://schemas.microsoft.com/office/spreadsheetml/2009/9/main" objectType="CheckBox" fmlaLink="V13" lockText="1" noThreeD="1"/>
</file>

<file path=xl/ctrlProps/ctrlProp35.xml><?xml version="1.0" encoding="utf-8"?>
<formControlPr xmlns="http://schemas.microsoft.com/office/spreadsheetml/2009/9/main" objectType="CheckBox" fmlaLink="Z13" lockText="1" noThreeD="1"/>
</file>

<file path=xl/ctrlProps/ctrlProp36.xml><?xml version="1.0" encoding="utf-8"?>
<formControlPr xmlns="http://schemas.microsoft.com/office/spreadsheetml/2009/9/main" objectType="CheckBox" fmlaLink="F14" lockText="1" noThreeD="1"/>
</file>

<file path=xl/ctrlProps/ctrlProp37.xml><?xml version="1.0" encoding="utf-8"?>
<formControlPr xmlns="http://schemas.microsoft.com/office/spreadsheetml/2009/9/main" objectType="CheckBox" fmlaLink="I14" lockText="1" noThreeD="1"/>
</file>

<file path=xl/ctrlProps/ctrlProp38.xml><?xml version="1.0" encoding="utf-8"?>
<formControlPr xmlns="http://schemas.microsoft.com/office/spreadsheetml/2009/9/main" objectType="CheckBox" fmlaLink="P14" lockText="1" noThreeD="1"/>
</file>

<file path=xl/ctrlProps/ctrlProp39.xml><?xml version="1.0" encoding="utf-8"?>
<formControlPr xmlns="http://schemas.microsoft.com/office/spreadsheetml/2009/9/main" objectType="CheckBox" fmlaLink="S14" lockText="1" noThreeD="1"/>
</file>

<file path=xl/ctrlProps/ctrlProp4.xml><?xml version="1.0" encoding="utf-8"?>
<formControlPr xmlns="http://schemas.microsoft.com/office/spreadsheetml/2009/9/main" objectType="CheckBox" fmlaLink="S14" lockText="1" noThreeD="1"/>
</file>

<file path=xl/ctrlProps/ctrlProp40.xml><?xml version="1.0" encoding="utf-8"?>
<formControlPr xmlns="http://schemas.microsoft.com/office/spreadsheetml/2009/9/main" objectType="CheckBox" fmlaLink="V14" lockText="1" noThreeD="1"/>
</file>

<file path=xl/ctrlProps/ctrlProp41.xml><?xml version="1.0" encoding="utf-8"?>
<formControlPr xmlns="http://schemas.microsoft.com/office/spreadsheetml/2009/9/main" objectType="CheckBox" fmlaLink="F15" lockText="1" noThreeD="1"/>
</file>

<file path=xl/ctrlProps/ctrlProp42.xml><?xml version="1.0" encoding="utf-8"?>
<formControlPr xmlns="http://schemas.microsoft.com/office/spreadsheetml/2009/9/main" objectType="CheckBox" fmlaLink="I15" lockText="1" noThreeD="1"/>
</file>

<file path=xl/ctrlProps/ctrlProp43.xml><?xml version="1.0" encoding="utf-8"?>
<formControlPr xmlns="http://schemas.microsoft.com/office/spreadsheetml/2009/9/main" objectType="CheckBox" fmlaLink="P15" lockText="1" noThreeD="1"/>
</file>

<file path=xl/ctrlProps/ctrlProp44.xml><?xml version="1.0" encoding="utf-8"?>
<formControlPr xmlns="http://schemas.microsoft.com/office/spreadsheetml/2009/9/main" objectType="CheckBox" fmlaLink="K80" lockText="1" noThreeD="1"/>
</file>

<file path=xl/ctrlProps/ctrlProp45.xml><?xml version="1.0" encoding="utf-8"?>
<formControlPr xmlns="http://schemas.microsoft.com/office/spreadsheetml/2009/9/main" objectType="CheckBox" fmlaLink="R80" lockText="1" noThreeD="1"/>
</file>

<file path=xl/ctrlProps/ctrlProp46.xml><?xml version="1.0" encoding="utf-8"?>
<formControlPr xmlns="http://schemas.microsoft.com/office/spreadsheetml/2009/9/main" objectType="CheckBox" fmlaLink="K81" lockText="1" noThreeD="1"/>
</file>

<file path=xl/ctrlProps/ctrlProp47.xml><?xml version="1.0" encoding="utf-8"?>
<formControlPr xmlns="http://schemas.microsoft.com/office/spreadsheetml/2009/9/main" objectType="CheckBox" fmlaLink="N81" lockText="1" noThreeD="1"/>
</file>

<file path=xl/ctrlProps/ctrlProp48.xml><?xml version="1.0" encoding="utf-8"?>
<formControlPr xmlns="http://schemas.microsoft.com/office/spreadsheetml/2009/9/main" objectType="CheckBox" fmlaLink="Q81" lockText="1" noThreeD="1"/>
</file>

<file path=xl/ctrlProps/ctrlProp49.xml><?xml version="1.0" encoding="utf-8"?>
<formControlPr xmlns="http://schemas.microsoft.com/office/spreadsheetml/2009/9/main" objectType="CheckBox" fmlaLink="T81" lockText="1" noThreeD="1"/>
</file>

<file path=xl/ctrlProps/ctrlProp5.xml><?xml version="1.0" encoding="utf-8"?>
<formControlPr xmlns="http://schemas.microsoft.com/office/spreadsheetml/2009/9/main" objectType="CheckBox" fmlaLink="V14" lockText="1" noThreeD="1"/>
</file>

<file path=xl/ctrlProps/ctrlProp50.xml><?xml version="1.0" encoding="utf-8"?>
<formControlPr xmlns="http://schemas.microsoft.com/office/spreadsheetml/2009/9/main" objectType="CheckBox" fmlaLink="$AB$83" lockText="1" noThreeD="1"/>
</file>

<file path=xl/ctrlProps/ctrlProp51.xml><?xml version="1.0" encoding="utf-8"?>
<formControlPr xmlns="http://schemas.microsoft.com/office/spreadsheetml/2009/9/main" objectType="CheckBox" fmlaLink="$C$85" lockText="1" noThreeD="1"/>
</file>

<file path=xl/ctrlProps/ctrlProp52.xml><?xml version="1.0" encoding="utf-8"?>
<formControlPr xmlns="http://schemas.microsoft.com/office/spreadsheetml/2009/9/main" objectType="CheckBox" fmlaLink="$K$85" lockText="1" noThreeD="1"/>
</file>

<file path=xl/ctrlProps/ctrlProp53.xml><?xml version="1.0" encoding="utf-8"?>
<formControlPr xmlns="http://schemas.microsoft.com/office/spreadsheetml/2009/9/main" objectType="CheckBox" fmlaLink="$C$86" lockText="1" noThreeD="1"/>
</file>

<file path=xl/ctrlProps/ctrlProp54.xml><?xml version="1.0" encoding="utf-8"?>
<formControlPr xmlns="http://schemas.microsoft.com/office/spreadsheetml/2009/9/main" objectType="CheckBox" fmlaLink="$H$86" lockText="1" noThreeD="1"/>
</file>

<file path=xl/ctrlProps/ctrlProp55.xml><?xml version="1.0" encoding="utf-8"?>
<formControlPr xmlns="http://schemas.microsoft.com/office/spreadsheetml/2009/9/main" objectType="CheckBox" fmlaLink="$S$86" lockText="1" noThreeD="1"/>
</file>

<file path=xl/ctrlProps/ctrlProp56.xml><?xml version="1.0" encoding="utf-8"?>
<formControlPr xmlns="http://schemas.microsoft.com/office/spreadsheetml/2009/9/main" objectType="CheckBox" fmlaLink="$V$86" lockText="1" noThreeD="1"/>
</file>

<file path=xl/ctrlProps/ctrlProp57.xml><?xml version="1.0" encoding="utf-8"?>
<formControlPr xmlns="http://schemas.microsoft.com/office/spreadsheetml/2009/9/main" objectType="CheckBox" fmlaLink="$U$85" lockText="1" noThreeD="1"/>
</file>

<file path=xl/ctrlProps/ctrlProp58.xml><?xml version="1.0" encoding="utf-8"?>
<formControlPr xmlns="http://schemas.microsoft.com/office/spreadsheetml/2009/9/main" objectType="CheckBox" fmlaLink="$H$86" lockText="1" noThreeD="1"/>
</file>

<file path=xl/ctrlProps/ctrlProp6.xml><?xml version="1.0" encoding="utf-8"?>
<formControlPr xmlns="http://schemas.microsoft.com/office/spreadsheetml/2009/9/main" objectType="CheckBox" fmlaLink="Z14" lockText="1" noThreeD="1"/>
</file>

<file path=xl/ctrlProps/ctrlProp7.xml><?xml version="1.0" encoding="utf-8"?>
<formControlPr xmlns="http://schemas.microsoft.com/office/spreadsheetml/2009/9/main" objectType="CheckBox" fmlaLink="F15" lockText="1" noThreeD="1"/>
</file>

<file path=xl/ctrlProps/ctrlProp8.xml><?xml version="1.0" encoding="utf-8"?>
<formControlPr xmlns="http://schemas.microsoft.com/office/spreadsheetml/2009/9/main" objectType="CheckBox" fmlaLink="I15" lockText="1" noThreeD="1"/>
</file>

<file path=xl/ctrlProps/ctrlProp9.xml><?xml version="1.0" encoding="utf-8"?>
<formControlPr xmlns="http://schemas.microsoft.com/office/spreadsheetml/2009/9/main" objectType="CheckBox" fmlaLink="P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19050</xdr:colOff>
          <xdr:row>14</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8</xdr:col>
          <xdr:colOff>295275</xdr:colOff>
          <xdr:row>14</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219075</xdr:rowOff>
        </xdr:from>
        <xdr:to>
          <xdr:col>15</xdr:col>
          <xdr:colOff>257175</xdr:colOff>
          <xdr:row>14</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209550</xdr:rowOff>
        </xdr:from>
        <xdr:to>
          <xdr:col>18</xdr:col>
          <xdr:colOff>209550</xdr:colOff>
          <xdr:row>14</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219075</xdr:rowOff>
        </xdr:from>
        <xdr:to>
          <xdr:col>21</xdr:col>
          <xdr:colOff>257175</xdr:colOff>
          <xdr:row>14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xdr:row>
          <xdr:rowOff>219075</xdr:rowOff>
        </xdr:from>
        <xdr:to>
          <xdr:col>25</xdr:col>
          <xdr:colOff>257175</xdr:colOff>
          <xdr:row>14</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6</xdr:col>
          <xdr:colOff>28575</xdr:colOff>
          <xdr:row>15</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8</xdr:col>
          <xdr:colOff>257175</xdr:colOff>
          <xdr:row>15</xdr:row>
          <xdr:rowOff>28575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152400</xdr:rowOff>
        </xdr:from>
        <xdr:to>
          <xdr:col>15</xdr:col>
          <xdr:colOff>266700</xdr:colOff>
          <xdr:row>15</xdr:row>
          <xdr:rowOff>28575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xdr:row>
          <xdr:rowOff>152400</xdr:rowOff>
        </xdr:from>
        <xdr:to>
          <xdr:col>19</xdr:col>
          <xdr:colOff>0</xdr:colOff>
          <xdr:row>15</xdr:row>
          <xdr:rowOff>28575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142875</xdr:rowOff>
        </xdr:from>
        <xdr:to>
          <xdr:col>22</xdr:col>
          <xdr:colOff>9525</xdr:colOff>
          <xdr:row>15</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257175</xdr:colOff>
          <xdr:row>16</xdr:row>
          <xdr:rowOff>28575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152400</xdr:rowOff>
        </xdr:from>
        <xdr:to>
          <xdr:col>9</xdr:col>
          <xdr:colOff>9525</xdr:colOff>
          <xdr:row>16</xdr:row>
          <xdr:rowOff>28575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152400</xdr:rowOff>
        </xdr:from>
        <xdr:to>
          <xdr:col>16</xdr:col>
          <xdr:colOff>19050</xdr:colOff>
          <xdr:row>16</xdr:row>
          <xdr:rowOff>28575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80</xdr:row>
          <xdr:rowOff>123825</xdr:rowOff>
        </xdr:from>
        <xdr:to>
          <xdr:col>11</xdr:col>
          <xdr:colOff>38100</xdr:colOff>
          <xdr:row>81</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80</xdr:row>
          <xdr:rowOff>114300</xdr:rowOff>
        </xdr:from>
        <xdr:to>
          <xdr:col>18</xdr:col>
          <xdr:colOff>85725</xdr:colOff>
          <xdr:row>81</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81</xdr:row>
          <xdr:rowOff>152400</xdr:rowOff>
        </xdr:from>
        <xdr:to>
          <xdr:col>10</xdr:col>
          <xdr:colOff>257175</xdr:colOff>
          <xdr:row>81</xdr:row>
          <xdr:rowOff>371475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81</xdr:row>
          <xdr:rowOff>152400</xdr:rowOff>
        </xdr:from>
        <xdr:to>
          <xdr:col>13</xdr:col>
          <xdr:colOff>257175</xdr:colOff>
          <xdr:row>81</xdr:row>
          <xdr:rowOff>371475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81</xdr:row>
          <xdr:rowOff>152400</xdr:rowOff>
        </xdr:from>
        <xdr:to>
          <xdr:col>16</xdr:col>
          <xdr:colOff>257175</xdr:colOff>
          <xdr:row>81</xdr:row>
          <xdr:rowOff>371475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81</xdr:row>
          <xdr:rowOff>152400</xdr:rowOff>
        </xdr:from>
        <xdr:to>
          <xdr:col>19</xdr:col>
          <xdr:colOff>257175</xdr:colOff>
          <xdr:row>81</xdr:row>
          <xdr:rowOff>371475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89858</xdr:colOff>
      <xdr:row>1</xdr:row>
      <xdr:rowOff>80872</xdr:rowOff>
    </xdr:from>
    <xdr:to>
      <xdr:col>43</xdr:col>
      <xdr:colOff>173180</xdr:colOff>
      <xdr:row>7</xdr:row>
      <xdr:rowOff>125802</xdr:rowOff>
    </xdr:to>
    <xdr:sp macro="" textlink="">
      <xdr:nvSpPr>
        <xdr:cNvPr id="2" name="正方形/長方形 1">
          <a:extLst>
            <a:ext uri="{FF2B5EF4-FFF2-40B4-BE49-F238E27FC236}">
              <a16:creationId xmlns:a16="http://schemas.microsoft.com/office/drawing/2014/main" id="{27708588-635F-4837-8FAE-B9BF615F9A42}"/>
            </a:ext>
          </a:extLst>
        </xdr:cNvPr>
        <xdr:cNvSpPr/>
      </xdr:nvSpPr>
      <xdr:spPr>
        <a:xfrm>
          <a:off x="7718517" y="80872"/>
          <a:ext cx="4993027" cy="2027862"/>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t>お申込後、</a:t>
          </a:r>
          <a:r>
            <a:rPr kumimoji="1" lang="en-US" altLang="ja-JP" sz="1800"/>
            <a:t>3</a:t>
          </a:r>
          <a:r>
            <a:rPr kumimoji="1" lang="ja-JP" altLang="en-US" sz="1800"/>
            <a:t>営業日以内に</a:t>
          </a:r>
        </a:p>
        <a:p>
          <a:pPr algn="ctr"/>
          <a:r>
            <a:rPr kumimoji="1" lang="ja-JP" altLang="en-US" sz="1800"/>
            <a:t>当センターより「申込書受理」に係る返信メールが</a:t>
          </a:r>
        </a:p>
        <a:p>
          <a:pPr algn="ctr"/>
          <a:r>
            <a:rPr kumimoji="1" lang="ja-JP" altLang="en-US" sz="1800"/>
            <a:t>確認できない場合は、申込期限内に</a:t>
          </a:r>
        </a:p>
        <a:p>
          <a:pPr algn="ctr"/>
          <a:r>
            <a:rPr kumimoji="1" lang="ja-JP" altLang="en-US" sz="1800" b="1" u="sng"/>
            <a:t>必ずお問い合わせください！</a:t>
          </a:r>
        </a:p>
        <a:p>
          <a:pPr algn="ctr"/>
          <a:endParaRPr kumimoji="1" lang="ja-JP" altLang="en-US" sz="1800"/>
        </a:p>
        <a:p>
          <a:pPr algn="ctr"/>
          <a:r>
            <a:rPr kumimoji="1" lang="ja-JP" altLang="en-US" sz="1800"/>
            <a:t>問合せ先：</a:t>
          </a:r>
          <a:r>
            <a:rPr kumimoji="1" lang="en-US" altLang="ja-JP" sz="1800"/>
            <a:t>059-253-4355</a:t>
          </a:r>
          <a:endParaRPr kumimoji="1" lang="ja-JP" altLang="en-US" sz="1800"/>
        </a:p>
      </xdr:txBody>
    </xdr:sp>
    <xdr:clientData/>
  </xdr:twoCellAnchor>
  <mc:AlternateContent xmlns:mc="http://schemas.openxmlformats.org/markup-compatibility/2006">
    <mc:Choice xmlns:a14="http://schemas.microsoft.com/office/drawing/2010/main" Requires="a14">
      <xdr:twoCellAnchor editAs="oneCell">
        <xdr:from>
          <xdr:col>27</xdr:col>
          <xdr:colOff>28575</xdr:colOff>
          <xdr:row>83</xdr:row>
          <xdr:rowOff>66675</xdr:rowOff>
        </xdr:from>
        <xdr:to>
          <xdr:col>28</xdr:col>
          <xdr:colOff>0</xdr:colOff>
          <xdr:row>84</xdr:row>
          <xdr:rowOff>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37</xdr:col>
      <xdr:colOff>121227</xdr:colOff>
      <xdr:row>3</xdr:row>
      <xdr:rowOff>822614</xdr:rowOff>
    </xdr:from>
    <xdr:ext cx="184731" cy="264560"/>
    <xdr:sp macro="" textlink="">
      <xdr:nvSpPr>
        <xdr:cNvPr id="5" name="テキスト ボックス 4">
          <a:extLst>
            <a:ext uri="{FF2B5EF4-FFF2-40B4-BE49-F238E27FC236}">
              <a16:creationId xmlns:a16="http://schemas.microsoft.com/office/drawing/2014/main" id="{761B263C-0F89-BD17-9C23-1BB848995DB8}"/>
            </a:ext>
          </a:extLst>
        </xdr:cNvPr>
        <xdr:cNvSpPr txBox="1"/>
      </xdr:nvSpPr>
      <xdr:spPr>
        <a:xfrm>
          <a:off x="11049000" y="12988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xdr:col>
          <xdr:colOff>57150</xdr:colOff>
          <xdr:row>84</xdr:row>
          <xdr:rowOff>161925</xdr:rowOff>
        </xdr:from>
        <xdr:to>
          <xdr:col>4</xdr:col>
          <xdr:colOff>0</xdr:colOff>
          <xdr:row>86</xdr:row>
          <xdr:rowOff>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0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84</xdr:row>
          <xdr:rowOff>161925</xdr:rowOff>
        </xdr:from>
        <xdr:to>
          <xdr:col>11</xdr:col>
          <xdr:colOff>9525</xdr:colOff>
          <xdr:row>86</xdr:row>
          <xdr:rowOff>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0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0</xdr:rowOff>
        </xdr:from>
        <xdr:to>
          <xdr:col>4</xdr:col>
          <xdr:colOff>38100</xdr:colOff>
          <xdr:row>87</xdr:row>
          <xdr:rowOff>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0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86</xdr:row>
          <xdr:rowOff>0</xdr:rowOff>
        </xdr:from>
        <xdr:to>
          <xdr:col>8</xdr:col>
          <xdr:colOff>19050</xdr:colOff>
          <xdr:row>87</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0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86</xdr:row>
          <xdr:rowOff>0</xdr:rowOff>
        </xdr:from>
        <xdr:to>
          <xdr:col>12</xdr:col>
          <xdr:colOff>133350</xdr:colOff>
          <xdr:row>87</xdr:row>
          <xdr:rowOff>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0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86</xdr:row>
          <xdr:rowOff>0</xdr:rowOff>
        </xdr:from>
        <xdr:to>
          <xdr:col>19</xdr:col>
          <xdr:colOff>57150</xdr:colOff>
          <xdr:row>87</xdr:row>
          <xdr:rowOff>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0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86</xdr:row>
          <xdr:rowOff>0</xdr:rowOff>
        </xdr:from>
        <xdr:to>
          <xdr:col>22</xdr:col>
          <xdr:colOff>28575</xdr:colOff>
          <xdr:row>87</xdr:row>
          <xdr:rowOff>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0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84</xdr:row>
          <xdr:rowOff>171450</xdr:rowOff>
        </xdr:from>
        <xdr:to>
          <xdr:col>21</xdr:col>
          <xdr:colOff>19050</xdr:colOff>
          <xdr:row>86</xdr:row>
          <xdr:rowOff>9525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0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277091</xdr:colOff>
      <xdr:row>2</xdr:row>
      <xdr:rowOff>207818</xdr:rowOff>
    </xdr:from>
    <xdr:ext cx="787977" cy="264560"/>
    <xdr:sp macro="" textlink="">
      <xdr:nvSpPr>
        <xdr:cNvPr id="3" name="テキスト ボックス 2">
          <a:extLst>
            <a:ext uri="{FF2B5EF4-FFF2-40B4-BE49-F238E27FC236}">
              <a16:creationId xmlns:a16="http://schemas.microsoft.com/office/drawing/2014/main" id="{E849B146-0043-EF8B-A7D7-2F3ECA8E847B}"/>
            </a:ext>
          </a:extLst>
        </xdr:cNvPr>
        <xdr:cNvSpPr txBox="1"/>
      </xdr:nvSpPr>
      <xdr:spPr>
        <a:xfrm>
          <a:off x="6477000" y="381000"/>
          <a:ext cx="7879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11</xdr:row>
          <xdr:rowOff>209550</xdr:rowOff>
        </xdr:from>
        <xdr:to>
          <xdr:col>6</xdr:col>
          <xdr:colOff>9525</xdr:colOff>
          <xdr:row>13</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0</xdr:rowOff>
        </xdr:from>
        <xdr:to>
          <xdr:col>8</xdr:col>
          <xdr:colOff>295275</xdr:colOff>
          <xdr:row>13</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xdr:row>
          <xdr:rowOff>228600</xdr:rowOff>
        </xdr:from>
        <xdr:to>
          <xdr:col>15</xdr:col>
          <xdr:colOff>247650</xdr:colOff>
          <xdr:row>13</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190500</xdr:rowOff>
        </xdr:from>
        <xdr:to>
          <xdr:col>18</xdr:col>
          <xdr:colOff>209550</xdr:colOff>
          <xdr:row>13</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11</xdr:row>
          <xdr:rowOff>219075</xdr:rowOff>
        </xdr:from>
        <xdr:to>
          <xdr:col>21</xdr:col>
          <xdr:colOff>257175</xdr:colOff>
          <xdr:row>13</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11</xdr:row>
          <xdr:rowOff>219075</xdr:rowOff>
        </xdr:from>
        <xdr:to>
          <xdr:col>25</xdr:col>
          <xdr:colOff>257175</xdr:colOff>
          <xdr:row>13</xdr:row>
          <xdr:rowOff>28575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152400</xdr:rowOff>
        </xdr:from>
        <xdr:to>
          <xdr:col>6</xdr:col>
          <xdr:colOff>19050</xdr:colOff>
          <xdr:row>14</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152400</xdr:rowOff>
        </xdr:from>
        <xdr:to>
          <xdr:col>8</xdr:col>
          <xdr:colOff>257175</xdr:colOff>
          <xdr:row>14</xdr:row>
          <xdr:rowOff>28575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152400</xdr:rowOff>
        </xdr:from>
        <xdr:to>
          <xdr:col>15</xdr:col>
          <xdr:colOff>257175</xdr:colOff>
          <xdr:row>14</xdr:row>
          <xdr:rowOff>28575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152400</xdr:rowOff>
        </xdr:from>
        <xdr:to>
          <xdr:col>19</xdr:col>
          <xdr:colOff>0</xdr:colOff>
          <xdr:row>14</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152400</xdr:rowOff>
        </xdr:from>
        <xdr:to>
          <xdr:col>22</xdr:col>
          <xdr:colOff>9525</xdr:colOff>
          <xdr:row>14</xdr:row>
          <xdr:rowOff>28575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152400</xdr:rowOff>
        </xdr:from>
        <xdr:to>
          <xdr:col>5</xdr:col>
          <xdr:colOff>247650</xdr:colOff>
          <xdr:row>15</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9</xdr:col>
          <xdr:colOff>9525</xdr:colOff>
          <xdr:row>15</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13</xdr:row>
          <xdr:rowOff>152400</xdr:rowOff>
        </xdr:from>
        <xdr:to>
          <xdr:col>16</xdr:col>
          <xdr:colOff>9525</xdr:colOff>
          <xdr:row>15</xdr:row>
          <xdr:rowOff>28575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79</xdr:row>
          <xdr:rowOff>266700</xdr:rowOff>
        </xdr:from>
        <xdr:to>
          <xdr:col>11</xdr:col>
          <xdr:colOff>57150</xdr:colOff>
          <xdr:row>79</xdr:row>
          <xdr:rowOff>485775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79</xdr:row>
          <xdr:rowOff>257175</xdr:rowOff>
        </xdr:from>
        <xdr:to>
          <xdr:col>18</xdr:col>
          <xdr:colOff>85725</xdr:colOff>
          <xdr:row>79</xdr:row>
          <xdr:rowOff>476250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80</xdr:row>
          <xdr:rowOff>152400</xdr:rowOff>
        </xdr:from>
        <xdr:to>
          <xdr:col>10</xdr:col>
          <xdr:colOff>257175</xdr:colOff>
          <xdr:row>80</xdr:row>
          <xdr:rowOff>371475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80</xdr:row>
          <xdr:rowOff>152400</xdr:rowOff>
        </xdr:from>
        <xdr:to>
          <xdr:col>13</xdr:col>
          <xdr:colOff>257175</xdr:colOff>
          <xdr:row>80</xdr:row>
          <xdr:rowOff>371475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152400</xdr:rowOff>
        </xdr:from>
        <xdr:to>
          <xdr:col>16</xdr:col>
          <xdr:colOff>257175</xdr:colOff>
          <xdr:row>80</xdr:row>
          <xdr:rowOff>371475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80</xdr:row>
          <xdr:rowOff>152400</xdr:rowOff>
        </xdr:from>
        <xdr:to>
          <xdr:col>19</xdr:col>
          <xdr:colOff>257175</xdr:colOff>
          <xdr:row>80</xdr:row>
          <xdr:rowOff>371475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68</xdr:row>
      <xdr:rowOff>238124</xdr:rowOff>
    </xdr:from>
    <xdr:to>
      <xdr:col>31</xdr:col>
      <xdr:colOff>216318</xdr:colOff>
      <xdr:row>75</xdr:row>
      <xdr:rowOff>276225</xdr:rowOff>
    </xdr:to>
    <xdr:sp macro="" textlink="">
      <xdr:nvSpPr>
        <xdr:cNvPr id="5" name="吹き出し: 角を丸めた四角形 4">
          <a:extLst>
            <a:ext uri="{FF2B5EF4-FFF2-40B4-BE49-F238E27FC236}">
              <a16:creationId xmlns:a16="http://schemas.microsoft.com/office/drawing/2014/main" id="{50D3670E-80FF-422C-9C7C-4594543F60E2}"/>
            </a:ext>
          </a:extLst>
        </xdr:cNvPr>
        <xdr:cNvSpPr/>
      </xdr:nvSpPr>
      <xdr:spPr>
        <a:xfrm>
          <a:off x="4762500" y="19345274"/>
          <a:ext cx="3597693" cy="2705101"/>
        </a:xfrm>
        <a:prstGeom prst="wedgeRoundRectCallout">
          <a:avLst>
            <a:gd name="adj1" fmla="val 61133"/>
            <a:gd name="adj2" fmla="val -4030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商談を希望する企業と商談方法が合致しない場合は左側にエラーメッセージが表示されますので、必ずご確認ください。</a:t>
          </a:r>
          <a:endParaRPr kumimoji="1" lang="en-US" altLang="ja-JP" sz="1200"/>
        </a:p>
        <a:p>
          <a:pPr algn="l"/>
          <a:endParaRPr kumimoji="1" lang="en-US" altLang="ja-JP" sz="1200"/>
        </a:p>
        <a:p>
          <a:pPr algn="l"/>
          <a:r>
            <a:rPr kumimoji="1" lang="ja-JP" altLang="en-US" sz="1200"/>
            <a:t>エラーメッセージ（参考）</a:t>
          </a:r>
          <a:endParaRPr kumimoji="1" lang="en-US" altLang="ja-JP" sz="1200"/>
        </a:p>
        <a:p>
          <a:pPr algn="l"/>
          <a:r>
            <a:rPr kumimoji="1" lang="ja-JP" altLang="en-US" sz="1200" b="1">
              <a:solidFill>
                <a:srgbClr val="FF0000"/>
              </a:solidFill>
            </a:rPr>
            <a:t>＜要確認＞商談をご希望される企業と面談方式が異なります。</a:t>
          </a:r>
          <a:endParaRPr kumimoji="1" lang="en-US" altLang="ja-JP" sz="1200" b="1">
            <a:solidFill>
              <a:srgbClr val="FF0000"/>
            </a:solidFill>
          </a:endParaRPr>
        </a:p>
      </xdr:txBody>
    </xdr:sp>
    <xdr:clientData/>
  </xdr:twoCellAnchor>
  <xdr:twoCellAnchor editAs="absolute">
    <xdr:from>
      <xdr:col>1</xdr:col>
      <xdr:colOff>47625</xdr:colOff>
      <xdr:row>50</xdr:row>
      <xdr:rowOff>0</xdr:rowOff>
    </xdr:from>
    <xdr:to>
      <xdr:col>11</xdr:col>
      <xdr:colOff>19050</xdr:colOff>
      <xdr:row>53</xdr:row>
      <xdr:rowOff>36603</xdr:rowOff>
    </xdr:to>
    <xdr:sp macro="" textlink="">
      <xdr:nvSpPr>
        <xdr:cNvPr id="6" name="角丸四角形吹き出し 13">
          <a:extLst>
            <a:ext uri="{FF2B5EF4-FFF2-40B4-BE49-F238E27FC236}">
              <a16:creationId xmlns:a16="http://schemas.microsoft.com/office/drawing/2014/main" id="{67D72059-709B-469F-9D9D-781D5C1F2298}"/>
            </a:ext>
          </a:extLst>
        </xdr:cNvPr>
        <xdr:cNvSpPr/>
      </xdr:nvSpPr>
      <xdr:spPr bwMode="auto">
        <a:xfrm>
          <a:off x="161925" y="10696575"/>
          <a:ext cx="2543175" cy="808128"/>
        </a:xfrm>
        <a:prstGeom prst="wedgeRoundRectCallout">
          <a:avLst>
            <a:gd name="adj1" fmla="val 58942"/>
            <a:gd name="adj2" fmla="val 32003"/>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アドレスはできるだけ申込時に使用する</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と同じものをご利用ください。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15</xdr:col>
      <xdr:colOff>95250</xdr:colOff>
      <xdr:row>44</xdr:row>
      <xdr:rowOff>9525</xdr:rowOff>
    </xdr:from>
    <xdr:to>
      <xdr:col>24</xdr:col>
      <xdr:colOff>192251</xdr:colOff>
      <xdr:row>48</xdr:row>
      <xdr:rowOff>84228</xdr:rowOff>
    </xdr:to>
    <xdr:sp macro="" textlink="">
      <xdr:nvSpPr>
        <xdr:cNvPr id="7" name="角丸四角形吹き出し 13">
          <a:extLst>
            <a:ext uri="{FF2B5EF4-FFF2-40B4-BE49-F238E27FC236}">
              <a16:creationId xmlns:a16="http://schemas.microsoft.com/office/drawing/2014/main" id="{B23C7EE5-12C3-4C2A-BAEF-707A1FA7BAE0}"/>
            </a:ext>
          </a:extLst>
        </xdr:cNvPr>
        <xdr:cNvSpPr/>
      </xdr:nvSpPr>
      <xdr:spPr bwMode="auto">
        <a:xfrm>
          <a:off x="3857625" y="9610725"/>
          <a:ext cx="2678276" cy="808128"/>
        </a:xfrm>
        <a:prstGeom prst="wedgeRoundRectCallout">
          <a:avLst>
            <a:gd name="adj1" fmla="val 36790"/>
            <a:gd name="adj2" fmla="val 7127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参加者は</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当日受付を行う代表者の方のお名前をご入力下さい。</a:t>
          </a:r>
          <a:endParaRPr kumimoji="1"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必ずしも代表取締役の方を入力していただく必要はございません。）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20</xdr:col>
      <xdr:colOff>76199</xdr:colOff>
      <xdr:row>51</xdr:row>
      <xdr:rowOff>85725</xdr:rowOff>
    </xdr:from>
    <xdr:to>
      <xdr:col>28</xdr:col>
      <xdr:colOff>77355</xdr:colOff>
      <xdr:row>52</xdr:row>
      <xdr:rowOff>247650</xdr:rowOff>
    </xdr:to>
    <xdr:sp macro="" textlink="">
      <xdr:nvSpPr>
        <xdr:cNvPr id="8" name="角丸四角形吹き出し 18">
          <a:extLst>
            <a:ext uri="{FF2B5EF4-FFF2-40B4-BE49-F238E27FC236}">
              <a16:creationId xmlns:a16="http://schemas.microsoft.com/office/drawing/2014/main" id="{0B37747E-E8F2-442A-A0BA-875884ACB080}"/>
            </a:ext>
          </a:extLst>
        </xdr:cNvPr>
        <xdr:cNvSpPr/>
      </xdr:nvSpPr>
      <xdr:spPr>
        <a:xfrm>
          <a:off x="4905374" y="11039475"/>
          <a:ext cx="2096656" cy="419100"/>
        </a:xfrm>
        <a:prstGeom prst="wedgeRoundRectCallout">
          <a:avLst>
            <a:gd name="adj1" fmla="val 18780"/>
            <a:gd name="adj2" fmla="val -714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氏名は一字空ける。「同上」は</a:t>
          </a:r>
          <a:r>
            <a:rPr kumimoji="1" lang="ja-JP" altLang="en-US" sz="1100" b="1">
              <a:solidFill>
                <a:srgbClr val="FF0000"/>
              </a:solidFill>
            </a:rPr>
            <a:t>不可</a:t>
          </a:r>
          <a:r>
            <a:rPr kumimoji="1" lang="ja-JP" altLang="en-US" sz="1100">
              <a:solidFill>
                <a:sysClr val="windowText" lastClr="000000"/>
              </a:solidFill>
            </a:rPr>
            <a:t>。</a:t>
          </a:r>
        </a:p>
      </xdr:txBody>
    </xdr:sp>
    <xdr:clientData/>
  </xdr:twoCellAnchor>
  <xdr:twoCellAnchor editAs="absolute">
    <xdr:from>
      <xdr:col>13</xdr:col>
      <xdr:colOff>142875</xdr:colOff>
      <xdr:row>29</xdr:row>
      <xdr:rowOff>133350</xdr:rowOff>
    </xdr:from>
    <xdr:to>
      <xdr:col>20</xdr:col>
      <xdr:colOff>120528</xdr:colOff>
      <xdr:row>33</xdr:row>
      <xdr:rowOff>73097</xdr:rowOff>
    </xdr:to>
    <xdr:sp macro="" textlink="">
      <xdr:nvSpPr>
        <xdr:cNvPr id="9" name="角丸四角形吹き出し 15">
          <a:extLst>
            <a:ext uri="{FF2B5EF4-FFF2-40B4-BE49-F238E27FC236}">
              <a16:creationId xmlns:a16="http://schemas.microsoft.com/office/drawing/2014/main" id="{E9C35787-F752-4922-917A-D0B50F48B38F}"/>
            </a:ext>
          </a:extLst>
        </xdr:cNvPr>
        <xdr:cNvSpPr/>
      </xdr:nvSpPr>
      <xdr:spPr>
        <a:xfrm>
          <a:off x="3438525" y="6877050"/>
          <a:ext cx="1920753" cy="701747"/>
        </a:xfrm>
        <a:prstGeom prst="wedgeRoundRectCallout">
          <a:avLst>
            <a:gd name="adj1" fmla="val -49774"/>
            <a:gd name="adj2" fmla="val -627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台などの単位はつけないでください。</a:t>
          </a:r>
        </a:p>
      </xdr:txBody>
    </xdr:sp>
    <xdr:clientData/>
  </xdr:twoCellAnchor>
  <xdr:twoCellAnchor editAs="absolute">
    <xdr:from>
      <xdr:col>21</xdr:col>
      <xdr:colOff>219075</xdr:colOff>
      <xdr:row>28</xdr:row>
      <xdr:rowOff>66675</xdr:rowOff>
    </xdr:from>
    <xdr:to>
      <xdr:col>28</xdr:col>
      <xdr:colOff>238125</xdr:colOff>
      <xdr:row>33</xdr:row>
      <xdr:rowOff>114300</xdr:rowOff>
    </xdr:to>
    <xdr:sp macro="" textlink="">
      <xdr:nvSpPr>
        <xdr:cNvPr id="10" name="角丸四角形吹き出し 11">
          <a:extLst>
            <a:ext uri="{FF2B5EF4-FFF2-40B4-BE49-F238E27FC236}">
              <a16:creationId xmlns:a16="http://schemas.microsoft.com/office/drawing/2014/main" id="{A00A8221-32D5-40BF-95D9-30D15CA6F40A}"/>
            </a:ext>
          </a:extLst>
        </xdr:cNvPr>
        <xdr:cNvSpPr>
          <a:spLocks noChangeArrowheads="1"/>
        </xdr:cNvSpPr>
      </xdr:nvSpPr>
      <xdr:spPr bwMode="auto">
        <a:xfrm>
          <a:off x="5734050" y="6600825"/>
          <a:ext cx="2000250" cy="1019175"/>
        </a:xfrm>
        <a:prstGeom prst="wedgeRoundRectCallout">
          <a:avLst>
            <a:gd name="adj1" fmla="val 1027"/>
            <a:gd name="adj2" fmla="val -82991"/>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社まで記入して下さい。</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公表を希望しない場合は</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未記入も可能です。</a:t>
          </a:r>
        </a:p>
      </xdr:txBody>
    </xdr:sp>
    <xdr:clientData/>
  </xdr:twoCellAnchor>
  <xdr:twoCellAnchor editAs="absolute">
    <xdr:from>
      <xdr:col>11</xdr:col>
      <xdr:colOff>95250</xdr:colOff>
      <xdr:row>10</xdr:row>
      <xdr:rowOff>0</xdr:rowOff>
    </xdr:from>
    <xdr:to>
      <xdr:col>20</xdr:col>
      <xdr:colOff>174402</xdr:colOff>
      <xdr:row>11</xdr:row>
      <xdr:rowOff>171449</xdr:rowOff>
    </xdr:to>
    <xdr:sp macro="" textlink="">
      <xdr:nvSpPr>
        <xdr:cNvPr id="12" name="角丸四角形吹き出し 11">
          <a:extLst>
            <a:ext uri="{FF2B5EF4-FFF2-40B4-BE49-F238E27FC236}">
              <a16:creationId xmlns:a16="http://schemas.microsoft.com/office/drawing/2014/main" id="{26A11169-6167-4B27-80F9-110972420B6D}"/>
            </a:ext>
          </a:extLst>
        </xdr:cNvPr>
        <xdr:cNvSpPr/>
      </xdr:nvSpPr>
      <xdr:spPr>
        <a:xfrm>
          <a:off x="3009900" y="2343150"/>
          <a:ext cx="2403252" cy="419099"/>
        </a:xfrm>
        <a:prstGeom prst="wedgeRoundRectCallout">
          <a:avLst>
            <a:gd name="adj1" fmla="val -58266"/>
            <a:gd name="adj2" fmla="val -317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数字は半角で入力</a:t>
          </a:r>
          <a:br>
            <a:rPr kumimoji="1" lang="en-US" altLang="ja-JP" sz="1100">
              <a:solidFill>
                <a:sysClr val="windowText" lastClr="000000"/>
              </a:solidFill>
            </a:rPr>
          </a:br>
          <a:r>
            <a:rPr kumimoji="1" lang="ja-JP" altLang="en-US" sz="1100">
              <a:solidFill>
                <a:sysClr val="windowText" lastClr="000000"/>
              </a:solidFill>
            </a:rPr>
            <a:t>番地等はハイフンで繋いで下さい。</a:t>
          </a:r>
        </a:p>
      </xdr:txBody>
    </xdr:sp>
    <xdr:clientData/>
  </xdr:twoCellAnchor>
  <xdr:twoCellAnchor editAs="absolute">
    <xdr:from>
      <xdr:col>10</xdr:col>
      <xdr:colOff>152400</xdr:colOff>
      <xdr:row>5</xdr:row>
      <xdr:rowOff>114299</xdr:rowOff>
    </xdr:from>
    <xdr:to>
      <xdr:col>21</xdr:col>
      <xdr:colOff>152400</xdr:colOff>
      <xdr:row>8</xdr:row>
      <xdr:rowOff>125625</xdr:rowOff>
    </xdr:to>
    <xdr:sp macro="" textlink="">
      <xdr:nvSpPr>
        <xdr:cNvPr id="13" name="角丸四角形吹き出し 10">
          <a:extLst>
            <a:ext uri="{FF2B5EF4-FFF2-40B4-BE49-F238E27FC236}">
              <a16:creationId xmlns:a16="http://schemas.microsoft.com/office/drawing/2014/main" id="{28026F84-6FA3-446E-941A-A390614C78EC}"/>
            </a:ext>
          </a:extLst>
        </xdr:cNvPr>
        <xdr:cNvSpPr/>
      </xdr:nvSpPr>
      <xdr:spPr>
        <a:xfrm>
          <a:off x="2571750" y="1562099"/>
          <a:ext cx="2647950" cy="497101"/>
        </a:xfrm>
        <a:prstGeom prst="wedgeRoundRectCallout">
          <a:avLst>
            <a:gd name="adj1" fmla="val -58256"/>
            <a:gd name="adj2" fmla="val 77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lang="ja-JP" altLang="en-US" sz="1100" b="0" i="0">
              <a:solidFill>
                <a:schemeClr val="tx1"/>
              </a:solidFill>
              <a:effectLst/>
              <a:latin typeface="+mn-lt"/>
              <a:ea typeface="+mn-ea"/>
              <a:cs typeface="+mn-cs"/>
            </a:rPr>
            <a:t>企業名と会社形態は</a:t>
          </a:r>
          <a:r>
            <a:rPr lang="en-US" altLang="ja-JP" sz="1100" b="0" i="0">
              <a:solidFill>
                <a:srgbClr val="FF0000"/>
              </a:solidFill>
              <a:effectLst/>
              <a:latin typeface="+mn-lt"/>
              <a:ea typeface="+mn-ea"/>
              <a:cs typeface="+mn-cs"/>
            </a:rPr>
            <a:t>1</a:t>
          </a:r>
          <a:r>
            <a:rPr lang="ja-JP" altLang="en-US" sz="1100" b="0" i="0">
              <a:solidFill>
                <a:srgbClr val="FF0000"/>
              </a:solidFill>
              <a:effectLst/>
              <a:latin typeface="+mn-lt"/>
              <a:ea typeface="+mn-ea"/>
              <a:cs typeface="+mn-cs"/>
            </a:rPr>
            <a:t>字空けて下さい。</a:t>
          </a:r>
          <a:endParaRPr kumimoji="1" lang="en-US" altLang="ja-JP" sz="1100">
            <a:solidFill>
              <a:srgbClr val="FF0000"/>
            </a:solidFill>
          </a:endParaRPr>
        </a:p>
        <a:p>
          <a:pPr algn="ctr">
            <a:lnSpc>
              <a:spcPts val="1300"/>
            </a:lnSpc>
          </a:pPr>
          <a:r>
            <a:rPr kumimoji="1" lang="ja-JP" altLang="en-US" sz="1100">
              <a:solidFill>
                <a:sysClr val="windowText" lastClr="000000"/>
              </a:solidFill>
            </a:rPr>
            <a:t>㈱・㈲などの略称は使用しないで下さい。</a:t>
          </a:r>
        </a:p>
      </xdr:txBody>
    </xdr:sp>
    <xdr:clientData/>
  </xdr:twoCellAnchor>
  <xdr:twoCellAnchor>
    <xdr:from>
      <xdr:col>17</xdr:col>
      <xdr:colOff>228600</xdr:colOff>
      <xdr:row>0</xdr:row>
      <xdr:rowOff>123825</xdr:rowOff>
    </xdr:from>
    <xdr:to>
      <xdr:col>28</xdr:col>
      <xdr:colOff>39802</xdr:colOff>
      <xdr:row>4</xdr:row>
      <xdr:rowOff>152401</xdr:rowOff>
    </xdr:to>
    <xdr:sp macro="" textlink="">
      <xdr:nvSpPr>
        <xdr:cNvPr id="14" name="四角形: 角を丸くする 13">
          <a:extLst>
            <a:ext uri="{FF2B5EF4-FFF2-40B4-BE49-F238E27FC236}">
              <a16:creationId xmlns:a16="http://schemas.microsoft.com/office/drawing/2014/main" id="{15ADC780-AC68-4B78-8D99-C226CBFC747A}"/>
            </a:ext>
          </a:extLst>
        </xdr:cNvPr>
        <xdr:cNvSpPr/>
      </xdr:nvSpPr>
      <xdr:spPr>
        <a:xfrm>
          <a:off x="4457700" y="123825"/>
          <a:ext cx="2935402" cy="1276351"/>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参加申込書は</a:t>
          </a:r>
          <a:r>
            <a:rPr kumimoji="1" lang="ja-JP" altLang="en-US" sz="1200" b="1">
              <a:solidFill>
                <a:schemeClr val="tx1"/>
              </a:solidFill>
            </a:rPr>
            <a:t>当機構のシステムに取り込む際に使用します</a:t>
          </a:r>
          <a:r>
            <a:rPr kumimoji="1" lang="ja-JP" altLang="en-US" sz="1200">
              <a:solidFill>
                <a:schemeClr val="tx1"/>
              </a:solidFill>
            </a:rPr>
            <a:t>ので、参加申込書の</a:t>
          </a:r>
          <a:r>
            <a:rPr kumimoji="1" lang="ja-JP" altLang="en-US" sz="1200" b="1">
              <a:solidFill>
                <a:srgbClr val="FF0000"/>
              </a:solidFill>
            </a:rPr>
            <a:t>様式は変更せず、</a:t>
          </a:r>
          <a:r>
            <a:rPr kumimoji="1" lang="en-US" altLang="ja-JP" sz="1200" b="1">
              <a:solidFill>
                <a:srgbClr val="FF0000"/>
              </a:solidFill>
            </a:rPr>
            <a:t>Excel</a:t>
          </a:r>
          <a:r>
            <a:rPr kumimoji="1" lang="ja-JP" altLang="en-US" sz="1200" b="1">
              <a:solidFill>
                <a:srgbClr val="FF0000"/>
              </a:solidFill>
            </a:rPr>
            <a:t>形式にてご提出</a:t>
          </a:r>
          <a:r>
            <a:rPr kumimoji="1" lang="ja-JP" altLang="en-US" sz="1200">
              <a:solidFill>
                <a:schemeClr val="tx1"/>
              </a:solidFill>
            </a:rPr>
            <a:t>をお願いします。</a:t>
          </a:r>
        </a:p>
      </xdr:txBody>
    </xdr:sp>
    <xdr:clientData/>
  </xdr:twoCellAnchor>
  <xdr:twoCellAnchor editAs="absolute">
    <xdr:from>
      <xdr:col>1</xdr:col>
      <xdr:colOff>9525</xdr:colOff>
      <xdr:row>1</xdr:row>
      <xdr:rowOff>200025</xdr:rowOff>
    </xdr:from>
    <xdr:to>
      <xdr:col>8</xdr:col>
      <xdr:colOff>200025</xdr:colOff>
      <xdr:row>3</xdr:row>
      <xdr:rowOff>170701</xdr:rowOff>
    </xdr:to>
    <xdr:sp macro="" textlink="">
      <xdr:nvSpPr>
        <xdr:cNvPr id="15" name="角丸四角形吹き出し 10">
          <a:extLst>
            <a:ext uri="{FF2B5EF4-FFF2-40B4-BE49-F238E27FC236}">
              <a16:creationId xmlns:a16="http://schemas.microsoft.com/office/drawing/2014/main" id="{D3F26A01-CA6A-4F49-8499-6D04F80CC97B}"/>
            </a:ext>
          </a:extLst>
        </xdr:cNvPr>
        <xdr:cNvSpPr/>
      </xdr:nvSpPr>
      <xdr:spPr>
        <a:xfrm>
          <a:off x="133350" y="619125"/>
          <a:ext cx="2085975" cy="580276"/>
        </a:xfrm>
        <a:prstGeom prst="wedgeRoundRectCallout">
          <a:avLst>
            <a:gd name="adj1" fmla="val 23277"/>
            <a:gd name="adj2" fmla="val 947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かぶ・ゆう・空白・会社形態</a:t>
          </a:r>
          <a:endParaRPr kumimoji="1" lang="en-US" altLang="ja-JP" sz="1100">
            <a:solidFill>
              <a:sysClr val="windowText" lastClr="000000"/>
            </a:solidFill>
          </a:endParaRPr>
        </a:p>
        <a:p>
          <a:pPr algn="ctr">
            <a:lnSpc>
              <a:spcPts val="1300"/>
            </a:lnSpc>
          </a:pPr>
          <a:r>
            <a:rPr kumimoji="1" lang="ja-JP" altLang="en-US" sz="1100">
              <a:solidFill>
                <a:sysClr val="windowText" lastClr="000000"/>
              </a:solidFill>
            </a:rPr>
            <a:t>などは記入しないで下さい。</a:t>
          </a:r>
        </a:p>
      </xdr:txBody>
    </xdr:sp>
    <xdr:clientData/>
  </xdr:twoCellAnchor>
  <xdr:twoCellAnchor>
    <xdr:from>
      <xdr:col>12</xdr:col>
      <xdr:colOff>57149</xdr:colOff>
      <xdr:row>11</xdr:row>
      <xdr:rowOff>238125</xdr:rowOff>
    </xdr:from>
    <xdr:to>
      <xdr:col>28</xdr:col>
      <xdr:colOff>230303</xdr:colOff>
      <xdr:row>21</xdr:row>
      <xdr:rowOff>28575</xdr:rowOff>
    </xdr:to>
    <xdr:sp macro="" textlink="">
      <xdr:nvSpPr>
        <xdr:cNvPr id="16" name="四角形: 角を丸くする 15">
          <a:extLst>
            <a:ext uri="{FF2B5EF4-FFF2-40B4-BE49-F238E27FC236}">
              <a16:creationId xmlns:a16="http://schemas.microsoft.com/office/drawing/2014/main" id="{2DF55F8A-0B01-44B6-BFE1-FFF4085778EA}"/>
            </a:ext>
          </a:extLst>
        </xdr:cNvPr>
        <xdr:cNvSpPr/>
      </xdr:nvSpPr>
      <xdr:spPr>
        <a:xfrm>
          <a:off x="3076574" y="2819400"/>
          <a:ext cx="4507029" cy="2181225"/>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　主要加工品～企業の特徴にあたっては、自社の内容を具体的かつ簡潔に記入して下さい。</a:t>
          </a:r>
          <a:r>
            <a:rPr kumimoji="1" lang="ja-JP" altLang="en-US" sz="1050" b="1" u="sng">
              <a:solidFill>
                <a:schemeClr val="tx1"/>
              </a:solidFill>
              <a:latin typeface="+mn-ea"/>
              <a:ea typeface="+mn-ea"/>
            </a:rPr>
            <a:t>なお、入力していただいた内容は商談企業選定時に発注企業あて送付させていただき、商談企業選定にあたっての基礎資料となります。</a:t>
          </a:r>
          <a:endParaRPr kumimoji="1" lang="en-US" altLang="ja-JP" sz="1050" b="1" u="sng">
            <a:solidFill>
              <a:schemeClr val="tx1"/>
            </a:solidFill>
            <a:latin typeface="+mn-ea"/>
            <a:ea typeface="+mn-ea"/>
          </a:endParaRPr>
        </a:p>
        <a:p>
          <a:pPr algn="l"/>
          <a:r>
            <a:rPr kumimoji="1" lang="ja-JP" altLang="en-US" sz="1050">
              <a:solidFill>
                <a:schemeClr val="tx1"/>
              </a:solidFill>
              <a:latin typeface="+mn-ea"/>
              <a:ea typeface="+mn-ea"/>
            </a:rPr>
            <a:t>　</a:t>
          </a:r>
          <a:r>
            <a:rPr kumimoji="1" lang="ja-JP" altLang="en-US" sz="1100" u="sng">
              <a:solidFill>
                <a:schemeClr val="tx1"/>
              </a:solidFill>
              <a:effectLst/>
              <a:latin typeface="+mn-lt"/>
              <a:ea typeface="+mn-ea"/>
              <a:cs typeface="+mn-cs"/>
            </a:rPr>
            <a:t>制限内であれば、</a:t>
          </a:r>
          <a:r>
            <a:rPr kumimoji="1" lang="ja-JP" altLang="ja-JP" sz="1100" u="sng">
              <a:solidFill>
                <a:schemeClr val="tx1"/>
              </a:solidFill>
              <a:effectLst/>
              <a:latin typeface="+mn-lt"/>
              <a:ea typeface="+mn-ea"/>
              <a:cs typeface="+mn-cs"/>
            </a:rPr>
            <a:t>改行して入力</a:t>
          </a:r>
          <a:r>
            <a:rPr kumimoji="1" lang="ja-JP" altLang="en-US" sz="1100" u="sng">
              <a:solidFill>
                <a:schemeClr val="tx1"/>
              </a:solidFill>
              <a:effectLst/>
              <a:latin typeface="+mn-lt"/>
              <a:ea typeface="+mn-ea"/>
              <a:cs typeface="+mn-cs"/>
            </a:rPr>
            <a:t>していただくこと</a:t>
          </a:r>
          <a:r>
            <a:rPr kumimoji="1" lang="ja-JP" altLang="ja-JP" sz="1100" u="sng">
              <a:solidFill>
                <a:schemeClr val="tx1"/>
              </a:solidFill>
              <a:effectLst/>
              <a:latin typeface="+mn-lt"/>
              <a:ea typeface="+mn-ea"/>
              <a:cs typeface="+mn-cs"/>
            </a:rPr>
            <a:t>も可能です。</a:t>
          </a:r>
          <a:endParaRPr kumimoji="1" lang="en-US" altLang="ja-JP" sz="105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effectLst/>
              <a:latin typeface="+mn-ea"/>
              <a:ea typeface="+mn-ea"/>
              <a:cs typeface="+mn-cs"/>
            </a:rPr>
            <a:t>　画面右側に表示されている</a:t>
          </a:r>
          <a:r>
            <a:rPr kumimoji="1" lang="ja-JP" altLang="ja-JP" sz="1050">
              <a:solidFill>
                <a:schemeClr val="tx1"/>
              </a:solidFill>
              <a:effectLst/>
              <a:latin typeface="+mn-ea"/>
              <a:ea typeface="+mn-ea"/>
              <a:cs typeface="+mn-cs"/>
            </a:rPr>
            <a:t>制限文字数もしくは制限改行数を越えると入力ができませんので、お手数ですが入力内容をご修正下さい。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　なお、「別添参照」など</a:t>
          </a:r>
          <a:r>
            <a:rPr kumimoji="1" lang="ja-JP" altLang="en-US" sz="1050" b="1" u="sng">
              <a:solidFill>
                <a:schemeClr val="tx1"/>
              </a:solidFill>
              <a:latin typeface="+mn-ea"/>
              <a:ea typeface="+mn-ea"/>
            </a:rPr>
            <a:t>本申込書以外に情報を記載することはできません</a:t>
          </a:r>
          <a:r>
            <a:rPr kumimoji="1" lang="ja-JP" altLang="en-US" sz="1050">
              <a:solidFill>
                <a:schemeClr val="tx1"/>
              </a:solidFill>
              <a:latin typeface="+mn-ea"/>
              <a:ea typeface="+mn-ea"/>
            </a:rPr>
            <a:t>ので、ご御了承下さい。</a:t>
          </a:r>
          <a:endParaRPr kumimoji="1" lang="en-US" altLang="ja-JP" sz="1050">
            <a:solidFill>
              <a:schemeClr val="tx1"/>
            </a:solidFill>
            <a:latin typeface="+mn-ea"/>
            <a:ea typeface="+mn-ea"/>
          </a:endParaRPr>
        </a:p>
        <a:p>
          <a:pPr algn="l"/>
          <a:endParaRPr kumimoji="1" lang="en-US" altLang="ja-JP" sz="1050">
            <a:solidFill>
              <a:schemeClr val="tx1"/>
            </a:solidFill>
            <a:latin typeface="+mn-ea"/>
            <a:ea typeface="+mn-ea"/>
          </a:endParaRPr>
        </a:p>
        <a:p>
          <a:pPr algn="l"/>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38100</xdr:colOff>
          <xdr:row>82</xdr:row>
          <xdr:rowOff>66675</xdr:rowOff>
        </xdr:from>
        <xdr:to>
          <xdr:col>28</xdr:col>
          <xdr:colOff>0</xdr:colOff>
          <xdr:row>82</xdr:row>
          <xdr:rowOff>285750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84</xdr:row>
          <xdr:rowOff>28575</xdr:rowOff>
        </xdr:from>
        <xdr:to>
          <xdr:col>4</xdr:col>
          <xdr:colOff>0</xdr:colOff>
          <xdr:row>85</xdr:row>
          <xdr:rowOff>9525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84</xdr:row>
          <xdr:rowOff>28575</xdr:rowOff>
        </xdr:from>
        <xdr:to>
          <xdr:col>11</xdr:col>
          <xdr:colOff>9525</xdr:colOff>
          <xdr:row>85</xdr:row>
          <xdr:rowOff>9525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85</xdr:row>
          <xdr:rowOff>57150</xdr:rowOff>
        </xdr:from>
        <xdr:to>
          <xdr:col>4</xdr:col>
          <xdr:colOff>57150</xdr:colOff>
          <xdr:row>85</xdr:row>
          <xdr:rowOff>304800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85</xdr:row>
          <xdr:rowOff>66675</xdr:rowOff>
        </xdr:from>
        <xdr:to>
          <xdr:col>8</xdr:col>
          <xdr:colOff>47625</xdr:colOff>
          <xdr:row>85</xdr:row>
          <xdr:rowOff>304800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85</xdr:row>
          <xdr:rowOff>66675</xdr:rowOff>
        </xdr:from>
        <xdr:to>
          <xdr:col>19</xdr:col>
          <xdr:colOff>57150</xdr:colOff>
          <xdr:row>85</xdr:row>
          <xdr:rowOff>304800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1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85</xdr:row>
          <xdr:rowOff>57150</xdr:rowOff>
        </xdr:from>
        <xdr:to>
          <xdr:col>22</xdr:col>
          <xdr:colOff>38100</xdr:colOff>
          <xdr:row>85</xdr:row>
          <xdr:rowOff>295275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1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xdr:row>
          <xdr:rowOff>0</xdr:rowOff>
        </xdr:from>
        <xdr:to>
          <xdr:col>21</xdr:col>
          <xdr:colOff>9525</xdr:colOff>
          <xdr:row>84</xdr:row>
          <xdr:rowOff>247650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1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85725</xdr:colOff>
      <xdr:row>0</xdr:row>
      <xdr:rowOff>142875</xdr:rowOff>
    </xdr:from>
    <xdr:to>
      <xdr:col>43</xdr:col>
      <xdr:colOff>192427</xdr:colOff>
      <xdr:row>9</xdr:row>
      <xdr:rowOff>75237</xdr:rowOff>
    </xdr:to>
    <xdr:sp macro="" textlink="">
      <xdr:nvSpPr>
        <xdr:cNvPr id="3" name="正方形/長方形 2">
          <a:extLst>
            <a:ext uri="{FF2B5EF4-FFF2-40B4-BE49-F238E27FC236}">
              <a16:creationId xmlns:a16="http://schemas.microsoft.com/office/drawing/2014/main" id="{A9C01D40-15BA-487F-A512-1650B7B04888}"/>
            </a:ext>
          </a:extLst>
        </xdr:cNvPr>
        <xdr:cNvSpPr/>
      </xdr:nvSpPr>
      <xdr:spPr>
        <a:xfrm>
          <a:off x="7715250" y="142875"/>
          <a:ext cx="4993027" cy="2027862"/>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t>お申込後、</a:t>
          </a:r>
          <a:r>
            <a:rPr kumimoji="1" lang="en-US" altLang="ja-JP" sz="1800"/>
            <a:t>3</a:t>
          </a:r>
          <a:r>
            <a:rPr kumimoji="1" lang="ja-JP" altLang="en-US" sz="1800"/>
            <a:t>営業日以内に</a:t>
          </a:r>
        </a:p>
        <a:p>
          <a:pPr algn="ctr"/>
          <a:r>
            <a:rPr kumimoji="1" lang="ja-JP" altLang="en-US" sz="1800"/>
            <a:t>当センターより「申込書受理」に係る返信メールが</a:t>
          </a:r>
        </a:p>
        <a:p>
          <a:pPr algn="ctr"/>
          <a:r>
            <a:rPr kumimoji="1" lang="ja-JP" altLang="en-US" sz="1800"/>
            <a:t>確認できない場合は、申込期限内に</a:t>
          </a:r>
        </a:p>
        <a:p>
          <a:pPr algn="ctr"/>
          <a:r>
            <a:rPr kumimoji="1" lang="ja-JP" altLang="en-US" sz="1800" b="1" u="sng"/>
            <a:t>必ずお問い合わせください！</a:t>
          </a:r>
        </a:p>
        <a:p>
          <a:pPr algn="ctr"/>
          <a:endParaRPr kumimoji="1" lang="ja-JP" altLang="en-US" sz="1800"/>
        </a:p>
        <a:p>
          <a:pPr algn="ctr"/>
          <a:r>
            <a:rPr kumimoji="1" lang="ja-JP" altLang="en-US" sz="1800"/>
            <a:t>問合せ先：</a:t>
          </a:r>
          <a:r>
            <a:rPr kumimoji="1" lang="en-US" altLang="ja-JP" sz="1800"/>
            <a:t>059-253-4355</a:t>
          </a:r>
          <a:endParaRPr kumimoji="1" lang="ja-JP" altLang="en-US" sz="1800"/>
        </a:p>
      </xdr:txBody>
    </xdr:sp>
    <xdr:clientData/>
  </xdr:twoCellAnchor>
  <mc:AlternateContent xmlns:mc="http://schemas.openxmlformats.org/markup-compatibility/2006">
    <mc:Choice xmlns:a14="http://schemas.microsoft.com/office/drawing/2010/main" Requires="a14">
      <xdr:oneCellAnchor>
        <xdr:from>
          <xdr:col>11</xdr:col>
          <xdr:colOff>95250</xdr:colOff>
          <xdr:row>85</xdr:row>
          <xdr:rowOff>47625</xdr:rowOff>
        </xdr:from>
        <xdr:ext cx="304800" cy="238125"/>
        <xdr:sp macro="" textlink="">
          <xdr:nvSpPr>
            <xdr:cNvPr id="15398" name="Check Box 38" hidden="1">
              <a:extLst>
                <a:ext uri="{63B3BB69-23CF-44E3-9099-C40C66FF867C}">
                  <a14:compatExt spid="_x0000_s15398"/>
                </a:ext>
                <a:ext uri="{FF2B5EF4-FFF2-40B4-BE49-F238E27FC236}">
                  <a16:creationId xmlns:a16="http://schemas.microsoft.com/office/drawing/2014/main" id="{A629BD2C-DE71-4CD6-A31C-8C55D98595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hyperlink" Target="mailto:matching_fair@miesc.or.j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www.aibsc.jp/wp-content/uploads/2026/06/R8_matching_hattyuuichiran.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omments" Target="../comments1.xml"/><Relationship Id="rId8"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hyperlink" Target="mailto:tenjikai@miesc.or.jp" TargetMode="External"/><Relationship Id="rId21" Type="http://schemas.openxmlformats.org/officeDocument/2006/relationships/ctrlProp" Target="../ctrlProps/ctrlProp44.xml"/><Relationship Id="rId34" Type="http://schemas.openxmlformats.org/officeDocument/2006/relationships/ctrlProp" Target="../ctrlProps/ctrlProp57.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2" Type="http://schemas.openxmlformats.org/officeDocument/2006/relationships/hyperlink" Target="https://www.miesc.or.jp/" TargetMode="Externa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hyperlink" Target="mailto:matching_fair@miesc.or.jp" TargetMode="External"/><Relationship Id="rId6" Type="http://schemas.openxmlformats.org/officeDocument/2006/relationships/vmlDrawing" Target="../drawings/vmlDrawing2.v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5" Type="http://schemas.openxmlformats.org/officeDocument/2006/relationships/drawing" Target="../drawings/drawing2.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omments" Target="../comments2.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 Type="http://schemas.openxmlformats.org/officeDocument/2006/relationships/printerSettings" Target="../printerSettings/printerSettings2.bin"/><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 Id="rId8"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CA4D-CC60-4236-96EC-CF2098E864E1}">
  <sheetPr codeName="Sheet1"/>
  <dimension ref="A1:AU360"/>
  <sheetViews>
    <sheetView showGridLines="0" tabSelected="1" view="pageBreakPreview" zoomScale="85" zoomScaleNormal="85" zoomScaleSheetLayoutView="85" workbookViewId="0">
      <selection activeCell="F7" sqref="F7:R7"/>
    </sheetView>
  </sheetViews>
  <sheetFormatPr defaultRowHeight="13.5"/>
  <cols>
    <col min="1" max="1" width="1.625" customWidth="1"/>
    <col min="2" max="2" width="3.625" customWidth="1"/>
    <col min="3" max="3" width="1.625" customWidth="1"/>
    <col min="4" max="4" width="2.625" customWidth="1"/>
    <col min="5" max="6" width="3.625" customWidth="1"/>
    <col min="7" max="8" width="4.875" customWidth="1"/>
    <col min="9" max="9" width="4.25" customWidth="1"/>
    <col min="10" max="10" width="4.125" customWidth="1"/>
    <col min="11" max="11" width="3.875" customWidth="1"/>
    <col min="12" max="13" width="2.5" customWidth="1"/>
    <col min="14" max="14" width="3.625" customWidth="1"/>
    <col min="15" max="15" width="2.5" customWidth="1"/>
    <col min="16" max="17" width="3.625" customWidth="1"/>
    <col min="18" max="18" width="4.125" customWidth="1"/>
    <col min="19" max="24" width="3.625" customWidth="1"/>
    <col min="25" max="25" width="4.25" customWidth="1"/>
    <col min="26" max="29" width="3.625" customWidth="1"/>
    <col min="30" max="32" width="3.375" customWidth="1"/>
    <col min="33" max="33" width="9" bestFit="1" customWidth="1"/>
    <col min="34" max="34" width="13.5" bestFit="1" customWidth="1"/>
    <col min="35" max="45" width="3.5" customWidth="1"/>
    <col min="46" max="47" width="9.375" customWidth="1"/>
    <col min="48" max="48" width="3.5" customWidth="1"/>
  </cols>
  <sheetData>
    <row r="1" spans="1:36" ht="6" customHeight="1">
      <c r="A1" s="102" t="s">
        <v>152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row>
    <row r="2" spans="1:36" ht="13.5" customHeigh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89"/>
    </row>
    <row r="3" spans="1:36" ht="24"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89"/>
      <c r="AH3" s="10"/>
    </row>
    <row r="4" spans="1:36" ht="72.75" customHeight="1" thickBo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89"/>
    </row>
    <row r="5" spans="1:36" ht="17.25">
      <c r="A5" s="11"/>
      <c r="B5" s="11" t="s">
        <v>339</v>
      </c>
      <c r="C5" s="11"/>
      <c r="D5" s="11"/>
      <c r="E5" s="11"/>
      <c r="F5" s="11"/>
      <c r="G5" s="11"/>
      <c r="H5" s="11"/>
      <c r="I5" s="11"/>
      <c r="J5" s="11"/>
      <c r="K5" s="11"/>
      <c r="L5" s="11"/>
      <c r="M5" s="11"/>
      <c r="N5" s="11"/>
      <c r="O5" s="11"/>
      <c r="P5" s="11"/>
      <c r="Q5" s="11"/>
      <c r="R5" s="11"/>
      <c r="S5" s="11"/>
      <c r="T5" s="11"/>
      <c r="U5" s="11"/>
      <c r="V5" s="11"/>
      <c r="W5" s="11"/>
      <c r="X5" s="11"/>
      <c r="Y5" s="11"/>
      <c r="Z5" s="11"/>
      <c r="AA5" s="11"/>
      <c r="AB5" s="11"/>
      <c r="AC5" s="12" t="s">
        <v>161</v>
      </c>
      <c r="AD5" s="13"/>
    </row>
    <row r="6" spans="1:36" ht="15.75" customHeight="1" thickBot="1">
      <c r="A6" s="14"/>
      <c r="B6" s="15"/>
      <c r="C6" s="16"/>
      <c r="D6" s="17" t="s">
        <v>106</v>
      </c>
      <c r="E6" s="100" t="s">
        <v>359</v>
      </c>
      <c r="F6" s="15"/>
      <c r="G6" s="15"/>
      <c r="H6" s="15"/>
      <c r="I6" s="15"/>
      <c r="J6" s="15"/>
      <c r="K6" s="15"/>
      <c r="L6" s="15"/>
      <c r="M6" s="85" t="s">
        <v>105</v>
      </c>
      <c r="N6" s="15"/>
      <c r="O6" s="15"/>
      <c r="P6" s="15"/>
      <c r="Q6" s="15"/>
      <c r="R6" s="15"/>
      <c r="S6" s="15"/>
      <c r="T6" s="15"/>
      <c r="U6" s="15"/>
      <c r="V6" s="15"/>
      <c r="W6" s="15"/>
      <c r="X6" s="15"/>
      <c r="Y6" s="15"/>
      <c r="Z6" s="15"/>
      <c r="AA6" s="15"/>
      <c r="AB6" s="15"/>
      <c r="AC6" s="15"/>
    </row>
    <row r="7" spans="1:36" ht="12.75" customHeight="1">
      <c r="A7" s="11"/>
      <c r="B7" s="302" t="s">
        <v>12</v>
      </c>
      <c r="C7" s="303"/>
      <c r="D7" s="303"/>
      <c r="E7" s="304"/>
      <c r="F7" s="305"/>
      <c r="G7" s="306"/>
      <c r="H7" s="306"/>
      <c r="I7" s="306"/>
      <c r="J7" s="306"/>
      <c r="K7" s="306"/>
      <c r="L7" s="306"/>
      <c r="M7" s="306"/>
      <c r="N7" s="306"/>
      <c r="O7" s="306"/>
      <c r="P7" s="306"/>
      <c r="Q7" s="306"/>
      <c r="R7" s="307"/>
      <c r="S7" s="308" t="s">
        <v>1</v>
      </c>
      <c r="T7" s="192"/>
      <c r="U7" s="310"/>
      <c r="V7" s="310"/>
      <c r="W7" s="310"/>
      <c r="X7" s="310"/>
      <c r="Y7" s="310"/>
      <c r="Z7" s="310"/>
      <c r="AA7" s="310"/>
      <c r="AB7" s="310"/>
      <c r="AC7" s="311"/>
      <c r="AD7" s="11"/>
    </row>
    <row r="8" spans="1:36" ht="12.75" customHeight="1">
      <c r="A8" s="11"/>
      <c r="B8" s="314" t="s">
        <v>2</v>
      </c>
      <c r="C8" s="315"/>
      <c r="D8" s="315"/>
      <c r="E8" s="316"/>
      <c r="F8" s="320"/>
      <c r="G8" s="321"/>
      <c r="H8" s="321"/>
      <c r="I8" s="321"/>
      <c r="J8" s="321"/>
      <c r="K8" s="321"/>
      <c r="L8" s="321"/>
      <c r="M8" s="321"/>
      <c r="N8" s="321"/>
      <c r="O8" s="321"/>
      <c r="P8" s="321"/>
      <c r="Q8" s="321"/>
      <c r="R8" s="322"/>
      <c r="S8" s="309"/>
      <c r="T8" s="275"/>
      <c r="U8" s="312"/>
      <c r="V8" s="312"/>
      <c r="W8" s="312"/>
      <c r="X8" s="312"/>
      <c r="Y8" s="312"/>
      <c r="Z8" s="312"/>
      <c r="AA8" s="312"/>
      <c r="AB8" s="312"/>
      <c r="AC8" s="313"/>
      <c r="AD8" s="11"/>
    </row>
    <row r="9" spans="1:36" ht="12.75" customHeight="1">
      <c r="A9" s="11"/>
      <c r="B9" s="317"/>
      <c r="C9" s="318"/>
      <c r="D9" s="318"/>
      <c r="E9" s="319"/>
      <c r="F9" s="323"/>
      <c r="G9" s="324"/>
      <c r="H9" s="324"/>
      <c r="I9" s="324"/>
      <c r="J9" s="324"/>
      <c r="K9" s="324"/>
      <c r="L9" s="324"/>
      <c r="M9" s="324"/>
      <c r="N9" s="324"/>
      <c r="O9" s="324"/>
      <c r="P9" s="324"/>
      <c r="Q9" s="324"/>
      <c r="R9" s="325"/>
      <c r="S9" s="277" t="s">
        <v>3</v>
      </c>
      <c r="T9" s="272"/>
      <c r="U9" s="329"/>
      <c r="V9" s="329"/>
      <c r="W9" s="329"/>
      <c r="X9" s="329"/>
      <c r="Y9" s="329"/>
      <c r="Z9" s="329"/>
      <c r="AA9" s="329"/>
      <c r="AB9" s="329"/>
      <c r="AC9" s="330"/>
      <c r="AD9" s="11"/>
    </row>
    <row r="10" spans="1:36" ht="12.75" customHeight="1">
      <c r="A10" s="11"/>
      <c r="B10" s="273"/>
      <c r="C10" s="274"/>
      <c r="D10" s="274"/>
      <c r="E10" s="275"/>
      <c r="F10" s="326"/>
      <c r="G10" s="327"/>
      <c r="H10" s="327"/>
      <c r="I10" s="327"/>
      <c r="J10" s="327"/>
      <c r="K10" s="327"/>
      <c r="L10" s="327"/>
      <c r="M10" s="327"/>
      <c r="N10" s="327"/>
      <c r="O10" s="327"/>
      <c r="P10" s="327"/>
      <c r="Q10" s="327"/>
      <c r="R10" s="328"/>
      <c r="S10" s="309"/>
      <c r="T10" s="275"/>
      <c r="U10" s="312"/>
      <c r="V10" s="312"/>
      <c r="W10" s="312"/>
      <c r="X10" s="312"/>
      <c r="Y10" s="312"/>
      <c r="Z10" s="312"/>
      <c r="AA10" s="312"/>
      <c r="AB10" s="312"/>
      <c r="AC10" s="313"/>
      <c r="AD10" s="11"/>
    </row>
    <row r="11" spans="1:36" ht="20.100000000000001" customHeight="1">
      <c r="A11" s="11"/>
      <c r="B11" s="270" t="s">
        <v>4</v>
      </c>
      <c r="C11" s="271"/>
      <c r="D11" s="271"/>
      <c r="E11" s="272"/>
      <c r="F11" s="19" t="s">
        <v>5</v>
      </c>
      <c r="G11" s="276"/>
      <c r="H11" s="276"/>
      <c r="I11" s="276"/>
      <c r="J11" s="276"/>
      <c r="K11" s="164" t="s">
        <v>39</v>
      </c>
      <c r="L11" s="164"/>
      <c r="M11" s="164"/>
      <c r="N11" s="164"/>
      <c r="O11" s="21"/>
      <c r="P11" s="21" t="s">
        <v>338</v>
      </c>
      <c r="Q11" s="21"/>
      <c r="R11" s="21"/>
      <c r="S11" s="21"/>
      <c r="T11" s="21"/>
      <c r="U11" s="21"/>
      <c r="V11" s="21"/>
      <c r="W11" s="22"/>
      <c r="X11" s="277" t="s">
        <v>10</v>
      </c>
      <c r="Y11" s="272"/>
      <c r="Z11" s="278"/>
      <c r="AA11" s="279"/>
      <c r="AB11" s="279"/>
      <c r="AC11" s="23" t="s">
        <v>21</v>
      </c>
      <c r="AD11" s="11"/>
      <c r="AJ11" s="24"/>
    </row>
    <row r="12" spans="1:36" ht="20.100000000000001" customHeight="1">
      <c r="A12" s="11"/>
      <c r="B12" s="273"/>
      <c r="C12" s="274"/>
      <c r="D12" s="274"/>
      <c r="E12" s="275"/>
      <c r="F12" s="280"/>
      <c r="G12" s="281"/>
      <c r="H12" s="281"/>
      <c r="I12" s="281"/>
      <c r="J12" s="281"/>
      <c r="K12" s="281"/>
      <c r="L12" s="281"/>
      <c r="M12" s="281"/>
      <c r="N12" s="281"/>
      <c r="O12" s="281"/>
      <c r="P12" s="281"/>
      <c r="Q12" s="281"/>
      <c r="R12" s="281"/>
      <c r="S12" s="281"/>
      <c r="T12" s="281"/>
      <c r="U12" s="281"/>
      <c r="V12" s="281"/>
      <c r="W12" s="282"/>
      <c r="X12" s="283" t="s">
        <v>11</v>
      </c>
      <c r="Y12" s="254"/>
      <c r="Z12" s="278"/>
      <c r="AA12" s="279"/>
      <c r="AB12" s="279"/>
      <c r="AC12" s="25" t="s">
        <v>22</v>
      </c>
      <c r="AD12" s="11"/>
    </row>
    <row r="13" spans="1:36" ht="20.100000000000001" customHeight="1">
      <c r="A13" s="11"/>
      <c r="B13" s="248" t="s">
        <v>6</v>
      </c>
      <c r="C13" s="249"/>
      <c r="D13" s="249"/>
      <c r="E13" s="254"/>
      <c r="F13" s="291"/>
      <c r="G13" s="292"/>
      <c r="H13" s="292"/>
      <c r="I13" s="292"/>
      <c r="J13" s="292"/>
      <c r="K13" s="292"/>
      <c r="L13" s="292"/>
      <c r="M13" s="292"/>
      <c r="N13" s="292"/>
      <c r="O13" s="292"/>
      <c r="P13" s="292"/>
      <c r="Q13" s="292"/>
      <c r="R13" s="292"/>
      <c r="S13" s="292"/>
      <c r="T13" s="292"/>
      <c r="U13" s="292"/>
      <c r="V13" s="292"/>
      <c r="W13" s="292"/>
      <c r="X13" s="292"/>
      <c r="Y13" s="292"/>
      <c r="Z13" s="292"/>
      <c r="AA13" s="292"/>
      <c r="AB13" s="292"/>
      <c r="AC13" s="293"/>
      <c r="AD13" s="11"/>
    </row>
    <row r="14" spans="1:36" ht="14.25" customHeight="1">
      <c r="A14" s="11"/>
      <c r="B14" s="294" t="s">
        <v>151</v>
      </c>
      <c r="C14" s="295"/>
      <c r="D14" s="295"/>
      <c r="E14" s="296"/>
      <c r="F14" s="6" t="b">
        <v>0</v>
      </c>
      <c r="G14" s="298" t="s">
        <v>45</v>
      </c>
      <c r="H14" s="299"/>
      <c r="I14" s="6" t="b">
        <v>0</v>
      </c>
      <c r="J14" s="298" t="s">
        <v>56</v>
      </c>
      <c r="K14" s="300"/>
      <c r="L14" s="300"/>
      <c r="M14" s="300"/>
      <c r="N14" s="300"/>
      <c r="O14" s="299"/>
      <c r="P14" s="6" t="b">
        <v>0</v>
      </c>
      <c r="Q14" s="298" t="s">
        <v>58</v>
      </c>
      <c r="R14" s="299"/>
      <c r="S14" s="6" t="b">
        <v>0</v>
      </c>
      <c r="T14" s="298" t="s">
        <v>50</v>
      </c>
      <c r="U14" s="301"/>
      <c r="V14" s="6" t="b">
        <v>0</v>
      </c>
      <c r="W14" s="298" t="s">
        <v>51</v>
      </c>
      <c r="X14" s="300"/>
      <c r="Y14" s="299"/>
      <c r="Z14" s="6" t="b">
        <v>0</v>
      </c>
      <c r="AA14" s="298" t="s">
        <v>54</v>
      </c>
      <c r="AB14" s="300"/>
      <c r="AC14" s="26"/>
      <c r="AD14" s="11"/>
    </row>
    <row r="15" spans="1:36" ht="14.25" customHeight="1">
      <c r="A15" s="11"/>
      <c r="B15" s="297"/>
      <c r="C15" s="295"/>
      <c r="D15" s="295"/>
      <c r="E15" s="296"/>
      <c r="F15" s="7" t="b">
        <v>0</v>
      </c>
      <c r="G15" s="284" t="s">
        <v>46</v>
      </c>
      <c r="H15" s="332"/>
      <c r="I15" s="6" t="b">
        <v>0</v>
      </c>
      <c r="J15" s="284" t="s">
        <v>55</v>
      </c>
      <c r="K15" s="285"/>
      <c r="L15" s="285"/>
      <c r="M15" s="285"/>
      <c r="N15" s="285"/>
      <c r="O15" s="331"/>
      <c r="P15" s="6" t="b">
        <v>0</v>
      </c>
      <c r="Q15" s="284" t="s">
        <v>57</v>
      </c>
      <c r="R15" s="331"/>
      <c r="S15" s="6" t="b">
        <v>0</v>
      </c>
      <c r="T15" s="284" t="s">
        <v>49</v>
      </c>
      <c r="U15" s="331"/>
      <c r="V15" s="6" t="b">
        <v>0</v>
      </c>
      <c r="W15" s="284" t="s">
        <v>52</v>
      </c>
      <c r="X15" s="285"/>
      <c r="Y15" s="285"/>
      <c r="Z15" s="27"/>
      <c r="AB15" s="28"/>
      <c r="AC15" s="29"/>
      <c r="AD15" s="11"/>
    </row>
    <row r="16" spans="1:36" ht="14.25" customHeight="1">
      <c r="A16" s="11"/>
      <c r="B16" s="297"/>
      <c r="C16" s="295"/>
      <c r="D16" s="295"/>
      <c r="E16" s="296"/>
      <c r="F16" s="8" t="b">
        <v>0</v>
      </c>
      <c r="G16" s="286" t="s">
        <v>48</v>
      </c>
      <c r="H16" s="287"/>
      <c r="I16" s="9" t="b">
        <v>0</v>
      </c>
      <c r="J16" s="286" t="s">
        <v>53</v>
      </c>
      <c r="K16" s="288"/>
      <c r="L16" s="288"/>
      <c r="M16" s="288"/>
      <c r="N16" s="288"/>
      <c r="O16" s="287"/>
      <c r="P16" s="9" t="b">
        <v>0</v>
      </c>
      <c r="Q16" s="286" t="s">
        <v>47</v>
      </c>
      <c r="R16" s="289"/>
      <c r="S16" s="30" t="s">
        <v>59</v>
      </c>
      <c r="T16" s="290"/>
      <c r="U16" s="290"/>
      <c r="V16" s="290"/>
      <c r="W16" s="290"/>
      <c r="X16" s="290"/>
      <c r="Y16" s="290"/>
      <c r="Z16" s="290"/>
      <c r="AA16" s="290"/>
      <c r="AB16" s="290"/>
      <c r="AC16" s="31" t="s">
        <v>60</v>
      </c>
      <c r="AD16" s="11"/>
    </row>
    <row r="17" spans="1:35" ht="27" customHeight="1">
      <c r="A17" s="11"/>
      <c r="B17" s="233" t="s">
        <v>13</v>
      </c>
      <c r="C17" s="234"/>
      <c r="D17" s="234"/>
      <c r="E17" s="235"/>
      <c r="F17" s="242"/>
      <c r="G17" s="243"/>
      <c r="H17" s="243"/>
      <c r="I17" s="243"/>
      <c r="J17" s="243"/>
      <c r="K17" s="243"/>
      <c r="L17" s="243"/>
      <c r="M17" s="243"/>
      <c r="N17" s="243"/>
      <c r="O17" s="243"/>
      <c r="P17" s="243"/>
      <c r="Q17" s="243"/>
      <c r="R17" s="243"/>
      <c r="S17" s="243"/>
      <c r="T17" s="243"/>
      <c r="U17" s="243"/>
      <c r="V17" s="243"/>
      <c r="W17" s="243"/>
      <c r="X17" s="243"/>
      <c r="Y17" s="243"/>
      <c r="Z17" s="243"/>
      <c r="AA17" s="243"/>
      <c r="AB17" s="243"/>
      <c r="AC17" s="244"/>
      <c r="AD17" s="32" t="s">
        <v>141</v>
      </c>
      <c r="AE17" s="33"/>
      <c r="AF17" s="33"/>
      <c r="AG17" s="33"/>
      <c r="AH17" s="33"/>
      <c r="AI17" s="67" t="s">
        <v>137</v>
      </c>
    </row>
    <row r="18" spans="1:35" ht="27" customHeight="1">
      <c r="A18" s="11"/>
      <c r="B18" s="239"/>
      <c r="C18" s="240"/>
      <c r="D18" s="240"/>
      <c r="E18" s="241"/>
      <c r="F18" s="259"/>
      <c r="G18" s="260"/>
      <c r="H18" s="260"/>
      <c r="I18" s="260"/>
      <c r="J18" s="260"/>
      <c r="K18" s="260"/>
      <c r="L18" s="260"/>
      <c r="M18" s="260"/>
      <c r="N18" s="260"/>
      <c r="O18" s="260"/>
      <c r="P18" s="260"/>
      <c r="Q18" s="260"/>
      <c r="R18" s="260"/>
      <c r="S18" s="260"/>
      <c r="T18" s="260"/>
      <c r="U18" s="260"/>
      <c r="V18" s="260"/>
      <c r="W18" s="260"/>
      <c r="X18" s="260"/>
      <c r="Y18" s="260"/>
      <c r="Z18" s="260"/>
      <c r="AA18" s="260"/>
      <c r="AB18" s="260"/>
      <c r="AC18" s="261"/>
      <c r="AD18" s="32"/>
      <c r="AE18" s="33"/>
      <c r="AF18" s="33"/>
      <c r="AG18" s="33">
        <f>LEN(F17)</f>
        <v>0</v>
      </c>
      <c r="AH18" s="33"/>
      <c r="AI18" s="33">
        <f>LEN(F17)-LEN(SUBSTITUTE(F17,CHAR(10),""))</f>
        <v>0</v>
      </c>
    </row>
    <row r="19" spans="1:35" ht="18" customHeight="1">
      <c r="A19" s="11"/>
      <c r="B19" s="233" t="s">
        <v>14</v>
      </c>
      <c r="C19" s="234"/>
      <c r="D19" s="234"/>
      <c r="E19" s="235"/>
      <c r="F19" s="242"/>
      <c r="G19" s="243"/>
      <c r="H19" s="243"/>
      <c r="I19" s="243"/>
      <c r="J19" s="243"/>
      <c r="K19" s="243"/>
      <c r="L19" s="243"/>
      <c r="M19" s="243"/>
      <c r="N19" s="243"/>
      <c r="O19" s="243"/>
      <c r="P19" s="243"/>
      <c r="Q19" s="243"/>
      <c r="R19" s="243"/>
      <c r="S19" s="243"/>
      <c r="T19" s="243"/>
      <c r="U19" s="243"/>
      <c r="V19" s="243"/>
      <c r="W19" s="243"/>
      <c r="X19" s="243"/>
      <c r="Y19" s="243"/>
      <c r="Z19" s="243"/>
      <c r="AA19" s="243"/>
      <c r="AB19" s="243"/>
      <c r="AC19" s="244"/>
      <c r="AD19" s="32" t="s">
        <v>142</v>
      </c>
      <c r="AE19" s="33"/>
      <c r="AF19" s="33"/>
      <c r="AG19" s="33"/>
      <c r="AH19" s="33"/>
      <c r="AI19" s="67" t="s">
        <v>138</v>
      </c>
    </row>
    <row r="20" spans="1:35" ht="18" customHeight="1">
      <c r="A20" s="11"/>
      <c r="B20" s="239"/>
      <c r="C20" s="240"/>
      <c r="D20" s="240"/>
      <c r="E20" s="241"/>
      <c r="F20" s="259"/>
      <c r="G20" s="260"/>
      <c r="H20" s="260"/>
      <c r="I20" s="260"/>
      <c r="J20" s="260"/>
      <c r="K20" s="260"/>
      <c r="L20" s="260"/>
      <c r="M20" s="260"/>
      <c r="N20" s="260"/>
      <c r="O20" s="260"/>
      <c r="P20" s="260"/>
      <c r="Q20" s="260"/>
      <c r="R20" s="260"/>
      <c r="S20" s="260"/>
      <c r="T20" s="260"/>
      <c r="U20" s="260"/>
      <c r="V20" s="260"/>
      <c r="W20" s="260"/>
      <c r="X20" s="260"/>
      <c r="Y20" s="260"/>
      <c r="Z20" s="260"/>
      <c r="AA20" s="260"/>
      <c r="AB20" s="260"/>
      <c r="AC20" s="261"/>
      <c r="AD20" s="32"/>
      <c r="AE20" s="33"/>
      <c r="AF20" s="33"/>
      <c r="AG20" s="33">
        <f>LEN(F19)</f>
        <v>0</v>
      </c>
      <c r="AH20" s="33"/>
      <c r="AI20" s="33">
        <f>LEN(F19)-LEN(SUBSTITUTE(F19,CHAR(10),""))</f>
        <v>0</v>
      </c>
    </row>
    <row r="21" spans="1:35" ht="18" customHeight="1">
      <c r="A21" s="11"/>
      <c r="B21" s="233" t="s">
        <v>15</v>
      </c>
      <c r="C21" s="234"/>
      <c r="D21" s="234"/>
      <c r="E21" s="235"/>
      <c r="F21" s="242"/>
      <c r="G21" s="243"/>
      <c r="H21" s="243"/>
      <c r="I21" s="243"/>
      <c r="J21" s="243"/>
      <c r="K21" s="243"/>
      <c r="L21" s="243"/>
      <c r="M21" s="243"/>
      <c r="N21" s="243"/>
      <c r="O21" s="243"/>
      <c r="P21" s="243"/>
      <c r="Q21" s="243"/>
      <c r="R21" s="243"/>
      <c r="S21" s="243"/>
      <c r="T21" s="243"/>
      <c r="U21" s="243"/>
      <c r="V21" s="243"/>
      <c r="W21" s="243"/>
      <c r="X21" s="243"/>
      <c r="Y21" s="243"/>
      <c r="Z21" s="243"/>
      <c r="AA21" s="243"/>
      <c r="AB21" s="243"/>
      <c r="AC21" s="244"/>
      <c r="AD21" s="32" t="s">
        <v>142</v>
      </c>
      <c r="AE21" s="33"/>
      <c r="AF21" s="33"/>
      <c r="AG21" s="33"/>
      <c r="AH21" s="33"/>
      <c r="AI21" s="67" t="s">
        <v>138</v>
      </c>
    </row>
    <row r="22" spans="1:35" ht="18" customHeight="1">
      <c r="A22" s="11"/>
      <c r="B22" s="239"/>
      <c r="C22" s="240"/>
      <c r="D22" s="240"/>
      <c r="E22" s="241"/>
      <c r="F22" s="259"/>
      <c r="G22" s="260"/>
      <c r="H22" s="260"/>
      <c r="I22" s="260"/>
      <c r="J22" s="260"/>
      <c r="K22" s="260"/>
      <c r="L22" s="260"/>
      <c r="M22" s="260"/>
      <c r="N22" s="260"/>
      <c r="O22" s="260"/>
      <c r="P22" s="260"/>
      <c r="Q22" s="260"/>
      <c r="R22" s="260"/>
      <c r="S22" s="260"/>
      <c r="T22" s="260"/>
      <c r="U22" s="260"/>
      <c r="V22" s="260"/>
      <c r="W22" s="260"/>
      <c r="X22" s="260"/>
      <c r="Y22" s="260"/>
      <c r="Z22" s="260"/>
      <c r="AA22" s="260"/>
      <c r="AB22" s="260"/>
      <c r="AC22" s="261"/>
      <c r="AD22" s="32"/>
      <c r="AE22" s="33"/>
      <c r="AF22" s="33"/>
      <c r="AG22" s="33">
        <f>LEN(F21)</f>
        <v>0</v>
      </c>
      <c r="AH22" s="33"/>
      <c r="AI22" s="33">
        <f>LEN(F21)-LEN(SUBSTITUTE(F21,CHAR(10),""))</f>
        <v>0</v>
      </c>
    </row>
    <row r="23" spans="1:35" ht="20.100000000000001" customHeight="1">
      <c r="A23" s="11"/>
      <c r="B23" s="233" t="s">
        <v>16</v>
      </c>
      <c r="C23" s="234"/>
      <c r="D23" s="234"/>
      <c r="E23" s="235"/>
      <c r="F23" s="242"/>
      <c r="G23" s="243"/>
      <c r="H23" s="243"/>
      <c r="I23" s="243"/>
      <c r="J23" s="243"/>
      <c r="K23" s="243"/>
      <c r="L23" s="243"/>
      <c r="M23" s="243"/>
      <c r="N23" s="243"/>
      <c r="O23" s="243"/>
      <c r="P23" s="243"/>
      <c r="Q23" s="243"/>
      <c r="R23" s="243"/>
      <c r="S23" s="243"/>
      <c r="T23" s="243"/>
      <c r="U23" s="243"/>
      <c r="V23" s="243"/>
      <c r="W23" s="243"/>
      <c r="X23" s="243"/>
      <c r="Y23" s="243"/>
      <c r="Z23" s="243"/>
      <c r="AA23" s="243"/>
      <c r="AB23" s="243"/>
      <c r="AC23" s="244"/>
      <c r="AD23" s="32"/>
      <c r="AE23" s="33"/>
      <c r="AF23" s="33"/>
      <c r="AG23" s="33"/>
      <c r="AH23" s="33"/>
      <c r="AI23" s="33"/>
    </row>
    <row r="24" spans="1:35" ht="20.100000000000001" customHeight="1">
      <c r="A24" s="11"/>
      <c r="B24" s="236"/>
      <c r="C24" s="237"/>
      <c r="D24" s="237"/>
      <c r="E24" s="238"/>
      <c r="F24" s="245"/>
      <c r="G24" s="246"/>
      <c r="H24" s="246"/>
      <c r="I24" s="246"/>
      <c r="J24" s="246"/>
      <c r="K24" s="246"/>
      <c r="L24" s="246"/>
      <c r="M24" s="246"/>
      <c r="N24" s="246"/>
      <c r="O24" s="246"/>
      <c r="P24" s="246"/>
      <c r="Q24" s="246"/>
      <c r="R24" s="246"/>
      <c r="S24" s="246"/>
      <c r="T24" s="246"/>
      <c r="U24" s="246"/>
      <c r="V24" s="246"/>
      <c r="W24" s="246"/>
      <c r="X24" s="246"/>
      <c r="Y24" s="246"/>
      <c r="Z24" s="246"/>
      <c r="AA24" s="246"/>
      <c r="AB24" s="246"/>
      <c r="AC24" s="247"/>
      <c r="AD24" s="32" t="s">
        <v>140</v>
      </c>
      <c r="AE24" s="33"/>
      <c r="AF24" s="33"/>
      <c r="AG24" s="33"/>
      <c r="AH24" s="33"/>
      <c r="AI24" s="67" t="s">
        <v>137</v>
      </c>
    </row>
    <row r="25" spans="1:35" ht="20.100000000000001" customHeight="1">
      <c r="A25" s="11"/>
      <c r="B25" s="236"/>
      <c r="C25" s="237"/>
      <c r="D25" s="237"/>
      <c r="E25" s="238"/>
      <c r="F25" s="245"/>
      <c r="G25" s="246"/>
      <c r="H25" s="246"/>
      <c r="I25" s="246"/>
      <c r="J25" s="246"/>
      <c r="K25" s="246"/>
      <c r="L25" s="246"/>
      <c r="M25" s="246"/>
      <c r="N25" s="246"/>
      <c r="O25" s="246"/>
      <c r="P25" s="246"/>
      <c r="Q25" s="246"/>
      <c r="R25" s="246"/>
      <c r="S25" s="246"/>
      <c r="T25" s="246"/>
      <c r="U25" s="246"/>
      <c r="V25" s="246"/>
      <c r="W25" s="246"/>
      <c r="X25" s="246"/>
      <c r="Y25" s="246"/>
      <c r="Z25" s="246"/>
      <c r="AA25" s="246"/>
      <c r="AB25" s="246"/>
      <c r="AC25" s="247"/>
      <c r="AD25" s="32"/>
      <c r="AE25" s="33"/>
      <c r="AF25" s="33"/>
      <c r="AG25" s="33">
        <f>LEN(F23)</f>
        <v>0</v>
      </c>
      <c r="AH25" s="33"/>
      <c r="AI25" s="33">
        <f>LEN(F23)-LEN(SUBSTITUTE(F23,CHAR(10),""))</f>
        <v>0</v>
      </c>
    </row>
    <row r="26" spans="1:35" ht="12" customHeight="1">
      <c r="A26" s="11"/>
      <c r="B26" s="239"/>
      <c r="C26" s="240"/>
      <c r="D26" s="240"/>
      <c r="E26" s="241"/>
      <c r="F26" s="262" t="s">
        <v>20</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4"/>
      <c r="AD26" s="11"/>
    </row>
    <row r="27" spans="1:35" ht="18" customHeight="1">
      <c r="A27" s="11"/>
      <c r="B27" s="248" t="s">
        <v>32</v>
      </c>
      <c r="C27" s="249"/>
      <c r="D27" s="249"/>
      <c r="E27" s="249"/>
      <c r="F27" s="250" t="s">
        <v>33</v>
      </c>
      <c r="G27" s="250"/>
      <c r="H27" s="250"/>
      <c r="I27" s="250"/>
      <c r="J27" s="251"/>
      <c r="K27" s="252"/>
      <c r="L27" s="252"/>
      <c r="M27" s="252"/>
      <c r="N27" s="252"/>
      <c r="O27" s="252"/>
      <c r="P27" s="252"/>
      <c r="Q27" s="252"/>
      <c r="R27" s="252"/>
      <c r="S27" s="252"/>
      <c r="T27" s="252"/>
      <c r="U27" s="252"/>
      <c r="V27" s="252"/>
      <c r="W27" s="252"/>
      <c r="X27" s="252"/>
      <c r="Y27" s="252"/>
      <c r="Z27" s="252"/>
      <c r="AA27" s="252"/>
      <c r="AB27" s="252"/>
      <c r="AC27" s="253"/>
      <c r="AD27" s="11"/>
    </row>
    <row r="28" spans="1:35" ht="16.5" customHeight="1" thickBot="1">
      <c r="A28" s="11"/>
      <c r="B28" s="248" t="s">
        <v>34</v>
      </c>
      <c r="C28" s="249"/>
      <c r="D28" s="249"/>
      <c r="E28" s="249"/>
      <c r="F28" s="249"/>
      <c r="G28" s="249"/>
      <c r="H28" s="249"/>
      <c r="I28" s="249"/>
      <c r="J28" s="254"/>
      <c r="K28" s="1" t="s">
        <v>36</v>
      </c>
      <c r="L28" s="255"/>
      <c r="M28" s="255"/>
      <c r="N28" s="255"/>
      <c r="O28" s="255"/>
      <c r="P28" s="255"/>
      <c r="Q28" s="255"/>
      <c r="R28" s="255"/>
      <c r="S28" s="255"/>
      <c r="T28" s="256"/>
      <c r="U28" s="2" t="s">
        <v>37</v>
      </c>
      <c r="V28" s="257"/>
      <c r="W28" s="257"/>
      <c r="X28" s="257"/>
      <c r="Y28" s="257"/>
      <c r="Z28" s="257"/>
      <c r="AA28" s="257"/>
      <c r="AB28" s="257"/>
      <c r="AC28" s="258"/>
      <c r="AD28" s="11"/>
    </row>
    <row r="29" spans="1:35" ht="17.25" customHeight="1" thickBot="1">
      <c r="A29" s="11"/>
      <c r="B29" s="203" t="s">
        <v>23</v>
      </c>
      <c r="C29" s="204"/>
      <c r="D29" s="204"/>
      <c r="E29" s="204"/>
      <c r="F29" s="204"/>
      <c r="G29" s="204"/>
      <c r="H29" s="204"/>
      <c r="I29" s="204"/>
      <c r="J29" s="204"/>
      <c r="K29" s="204"/>
      <c r="L29" s="204"/>
      <c r="M29" s="204"/>
      <c r="N29" s="205" t="s">
        <v>18</v>
      </c>
      <c r="O29" s="205"/>
      <c r="P29" s="205"/>
      <c r="Q29" s="205"/>
      <c r="R29" s="205" t="s">
        <v>19</v>
      </c>
      <c r="S29" s="205"/>
      <c r="T29" s="206"/>
      <c r="U29" s="207"/>
      <c r="V29" s="208"/>
      <c r="W29" s="208"/>
      <c r="X29" s="208"/>
      <c r="Y29" s="208"/>
      <c r="Z29" s="208"/>
      <c r="AA29" s="208"/>
      <c r="AB29" s="209"/>
      <c r="AC29" s="34"/>
      <c r="AD29" s="11"/>
    </row>
    <row r="30" spans="1:35" ht="16.5" customHeight="1">
      <c r="A30" s="11"/>
      <c r="B30" s="35"/>
      <c r="C30" s="210" t="s">
        <v>17</v>
      </c>
      <c r="D30" s="210"/>
      <c r="E30" s="211"/>
      <c r="F30" s="211"/>
      <c r="G30" s="211"/>
      <c r="H30" s="211"/>
      <c r="I30" s="211"/>
      <c r="J30" s="211"/>
      <c r="K30" s="211"/>
      <c r="L30" s="212"/>
      <c r="M30" s="213" t="s">
        <v>29</v>
      </c>
      <c r="N30" s="214"/>
      <c r="O30" s="215" t="s">
        <v>30</v>
      </c>
      <c r="P30" s="216"/>
      <c r="Q30" s="217"/>
      <c r="R30" s="217"/>
      <c r="S30" s="217"/>
      <c r="T30" s="217"/>
      <c r="U30" s="217"/>
      <c r="V30" s="217"/>
      <c r="W30" s="218"/>
      <c r="X30" s="219"/>
      <c r="Y30" s="219"/>
      <c r="Z30" s="219"/>
      <c r="AA30" s="219"/>
      <c r="AB30" s="219"/>
      <c r="AC30" s="220"/>
      <c r="AD30" s="11"/>
    </row>
    <row r="31" spans="1:35" ht="15" customHeight="1">
      <c r="A31" s="11"/>
      <c r="B31" s="36" t="s">
        <v>26</v>
      </c>
      <c r="C31" s="227" t="s">
        <v>24</v>
      </c>
      <c r="D31" s="227"/>
      <c r="E31" s="228"/>
      <c r="F31" s="228"/>
      <c r="G31" s="228"/>
      <c r="H31" s="228"/>
      <c r="I31" s="228"/>
      <c r="J31" s="228"/>
      <c r="K31" s="228"/>
      <c r="L31" s="229"/>
      <c r="M31" s="230" t="s">
        <v>28</v>
      </c>
      <c r="N31" s="231"/>
      <c r="O31" s="232" t="s">
        <v>25</v>
      </c>
      <c r="P31" s="227"/>
      <c r="Q31" s="227"/>
      <c r="R31" s="227"/>
      <c r="S31" s="227"/>
      <c r="T31" s="227"/>
      <c r="U31" s="227"/>
      <c r="V31" s="227"/>
      <c r="W31" s="221"/>
      <c r="X31" s="222"/>
      <c r="Y31" s="222"/>
      <c r="Z31" s="222"/>
      <c r="AA31" s="222"/>
      <c r="AB31" s="222"/>
      <c r="AC31" s="223"/>
      <c r="AD31" s="11"/>
    </row>
    <row r="32" spans="1:35" ht="15" customHeight="1">
      <c r="A32" s="11"/>
      <c r="B32" s="37">
        <v>1</v>
      </c>
      <c r="C32" s="193"/>
      <c r="D32" s="194"/>
      <c r="E32" s="195"/>
      <c r="F32" s="195"/>
      <c r="G32" s="195"/>
      <c r="H32" s="195"/>
      <c r="I32" s="195"/>
      <c r="J32" s="195"/>
      <c r="K32" s="195"/>
      <c r="L32" s="196"/>
      <c r="M32" s="201"/>
      <c r="N32" s="202"/>
      <c r="O32" s="197"/>
      <c r="P32" s="198"/>
      <c r="Q32" s="199"/>
      <c r="R32" s="199"/>
      <c r="S32" s="199"/>
      <c r="T32" s="199"/>
      <c r="U32" s="199"/>
      <c r="V32" s="199"/>
      <c r="W32" s="221"/>
      <c r="X32" s="222"/>
      <c r="Y32" s="222"/>
      <c r="Z32" s="222"/>
      <c r="AA32" s="222"/>
      <c r="AB32" s="222"/>
      <c r="AC32" s="223"/>
      <c r="AD32" s="11"/>
    </row>
    <row r="33" spans="1:30" ht="15" customHeight="1">
      <c r="A33" s="11"/>
      <c r="B33" s="37">
        <v>2</v>
      </c>
      <c r="C33" s="174"/>
      <c r="D33" s="175"/>
      <c r="E33" s="176"/>
      <c r="F33" s="176"/>
      <c r="G33" s="176"/>
      <c r="H33" s="176"/>
      <c r="I33" s="176"/>
      <c r="J33" s="176"/>
      <c r="K33" s="176"/>
      <c r="L33" s="177"/>
      <c r="M33" s="201"/>
      <c r="N33" s="202"/>
      <c r="O33" s="197"/>
      <c r="P33" s="198"/>
      <c r="Q33" s="199"/>
      <c r="R33" s="199"/>
      <c r="S33" s="199"/>
      <c r="T33" s="199"/>
      <c r="U33" s="199"/>
      <c r="V33" s="199"/>
      <c r="W33" s="221"/>
      <c r="X33" s="222"/>
      <c r="Y33" s="222"/>
      <c r="Z33" s="222"/>
      <c r="AA33" s="222"/>
      <c r="AB33" s="222"/>
      <c r="AC33" s="223"/>
      <c r="AD33" s="11"/>
    </row>
    <row r="34" spans="1:30" ht="15" customHeight="1">
      <c r="A34" s="11"/>
      <c r="B34" s="37">
        <v>3</v>
      </c>
      <c r="C34" s="193"/>
      <c r="D34" s="194"/>
      <c r="E34" s="195"/>
      <c r="F34" s="195"/>
      <c r="G34" s="195"/>
      <c r="H34" s="195"/>
      <c r="I34" s="195"/>
      <c r="J34" s="195"/>
      <c r="K34" s="195"/>
      <c r="L34" s="196"/>
      <c r="M34" s="201"/>
      <c r="N34" s="202"/>
      <c r="O34" s="197"/>
      <c r="P34" s="198"/>
      <c r="Q34" s="199"/>
      <c r="R34" s="199"/>
      <c r="S34" s="199"/>
      <c r="T34" s="199"/>
      <c r="U34" s="199"/>
      <c r="V34" s="199"/>
      <c r="W34" s="221"/>
      <c r="X34" s="222"/>
      <c r="Y34" s="222"/>
      <c r="Z34" s="222"/>
      <c r="AA34" s="222"/>
      <c r="AB34" s="222"/>
      <c r="AC34" s="223"/>
      <c r="AD34" s="11"/>
    </row>
    <row r="35" spans="1:30" ht="15" customHeight="1">
      <c r="A35" s="11"/>
      <c r="B35" s="37">
        <v>4</v>
      </c>
      <c r="C35" s="193"/>
      <c r="D35" s="194"/>
      <c r="E35" s="195"/>
      <c r="F35" s="195"/>
      <c r="G35" s="195"/>
      <c r="H35" s="195"/>
      <c r="I35" s="195"/>
      <c r="J35" s="195"/>
      <c r="K35" s="195"/>
      <c r="L35" s="196"/>
      <c r="M35" s="201"/>
      <c r="N35" s="202"/>
      <c r="O35" s="197"/>
      <c r="P35" s="198"/>
      <c r="Q35" s="199"/>
      <c r="R35" s="199"/>
      <c r="S35" s="199"/>
      <c r="T35" s="199"/>
      <c r="U35" s="199"/>
      <c r="V35" s="199"/>
      <c r="W35" s="221"/>
      <c r="X35" s="222"/>
      <c r="Y35" s="222"/>
      <c r="Z35" s="222"/>
      <c r="AA35" s="222"/>
      <c r="AB35" s="222"/>
      <c r="AC35" s="223"/>
      <c r="AD35" s="11"/>
    </row>
    <row r="36" spans="1:30" ht="15" customHeight="1">
      <c r="A36" s="11"/>
      <c r="B36" s="37">
        <v>5</v>
      </c>
      <c r="C36" s="193"/>
      <c r="D36" s="194"/>
      <c r="E36" s="195"/>
      <c r="F36" s="195"/>
      <c r="G36" s="195"/>
      <c r="H36" s="195"/>
      <c r="I36" s="195"/>
      <c r="J36" s="195"/>
      <c r="K36" s="195"/>
      <c r="L36" s="196"/>
      <c r="M36" s="201"/>
      <c r="N36" s="202"/>
      <c r="O36" s="197"/>
      <c r="P36" s="198"/>
      <c r="Q36" s="199"/>
      <c r="R36" s="199"/>
      <c r="S36" s="199"/>
      <c r="T36" s="199"/>
      <c r="U36" s="199"/>
      <c r="V36" s="199"/>
      <c r="W36" s="221"/>
      <c r="X36" s="222"/>
      <c r="Y36" s="222"/>
      <c r="Z36" s="222"/>
      <c r="AA36" s="222"/>
      <c r="AB36" s="222"/>
      <c r="AC36" s="223"/>
      <c r="AD36" s="11"/>
    </row>
    <row r="37" spans="1:30" ht="15" customHeight="1">
      <c r="A37" s="11"/>
      <c r="B37" s="38">
        <v>6</v>
      </c>
      <c r="C37" s="193"/>
      <c r="D37" s="194"/>
      <c r="E37" s="195"/>
      <c r="F37" s="195"/>
      <c r="G37" s="195"/>
      <c r="H37" s="195"/>
      <c r="I37" s="195"/>
      <c r="J37" s="195"/>
      <c r="K37" s="195"/>
      <c r="L37" s="196"/>
      <c r="M37" s="200"/>
      <c r="N37" s="179"/>
      <c r="O37" s="197"/>
      <c r="P37" s="198"/>
      <c r="Q37" s="199"/>
      <c r="R37" s="199"/>
      <c r="S37" s="199"/>
      <c r="T37" s="199"/>
      <c r="U37" s="199"/>
      <c r="V37" s="199"/>
      <c r="W37" s="221"/>
      <c r="X37" s="222"/>
      <c r="Y37" s="222"/>
      <c r="Z37" s="222"/>
      <c r="AA37" s="222"/>
      <c r="AB37" s="222"/>
      <c r="AC37" s="223"/>
      <c r="AD37" s="11"/>
    </row>
    <row r="38" spans="1:30" ht="15" customHeight="1">
      <c r="A38" s="11"/>
      <c r="B38" s="38">
        <v>7</v>
      </c>
      <c r="C38" s="193"/>
      <c r="D38" s="194"/>
      <c r="E38" s="195"/>
      <c r="F38" s="195"/>
      <c r="G38" s="195"/>
      <c r="H38" s="195"/>
      <c r="I38" s="195"/>
      <c r="J38" s="195"/>
      <c r="K38" s="195"/>
      <c r="L38" s="196"/>
      <c r="M38" s="200"/>
      <c r="N38" s="179"/>
      <c r="O38" s="197"/>
      <c r="P38" s="198"/>
      <c r="Q38" s="199"/>
      <c r="R38" s="199"/>
      <c r="S38" s="199"/>
      <c r="T38" s="199"/>
      <c r="U38" s="199"/>
      <c r="V38" s="199"/>
      <c r="W38" s="221"/>
      <c r="X38" s="222"/>
      <c r="Y38" s="222"/>
      <c r="Z38" s="222"/>
      <c r="AA38" s="222"/>
      <c r="AB38" s="222"/>
      <c r="AC38" s="223"/>
      <c r="AD38" s="11"/>
    </row>
    <row r="39" spans="1:30" ht="15" customHeight="1">
      <c r="A39" s="11"/>
      <c r="B39" s="38">
        <v>8</v>
      </c>
      <c r="C39" s="193"/>
      <c r="D39" s="194"/>
      <c r="E39" s="195"/>
      <c r="F39" s="195"/>
      <c r="G39" s="195"/>
      <c r="H39" s="195"/>
      <c r="I39" s="195"/>
      <c r="J39" s="195"/>
      <c r="K39" s="195"/>
      <c r="L39" s="196"/>
      <c r="M39" s="200"/>
      <c r="N39" s="179"/>
      <c r="O39" s="197"/>
      <c r="P39" s="198"/>
      <c r="Q39" s="199"/>
      <c r="R39" s="199"/>
      <c r="S39" s="199"/>
      <c r="T39" s="199"/>
      <c r="U39" s="199"/>
      <c r="V39" s="199"/>
      <c r="W39" s="221"/>
      <c r="X39" s="222"/>
      <c r="Y39" s="222"/>
      <c r="Z39" s="222"/>
      <c r="AA39" s="222"/>
      <c r="AB39" s="222"/>
      <c r="AC39" s="223"/>
      <c r="AD39" s="11"/>
    </row>
    <row r="40" spans="1:30" ht="15" customHeight="1">
      <c r="A40" s="11"/>
      <c r="B40" s="38">
        <v>9</v>
      </c>
      <c r="C40" s="193"/>
      <c r="D40" s="194"/>
      <c r="E40" s="195"/>
      <c r="F40" s="195"/>
      <c r="G40" s="195"/>
      <c r="H40" s="195"/>
      <c r="I40" s="195"/>
      <c r="J40" s="195"/>
      <c r="K40" s="195"/>
      <c r="L40" s="196"/>
      <c r="M40" s="178"/>
      <c r="N40" s="179"/>
      <c r="O40" s="197"/>
      <c r="P40" s="198"/>
      <c r="Q40" s="199"/>
      <c r="R40" s="199"/>
      <c r="S40" s="199"/>
      <c r="T40" s="199"/>
      <c r="U40" s="199"/>
      <c r="V40" s="199"/>
      <c r="W40" s="221"/>
      <c r="X40" s="222"/>
      <c r="Y40" s="222"/>
      <c r="Z40" s="222"/>
      <c r="AA40" s="222"/>
      <c r="AB40" s="222"/>
      <c r="AC40" s="223"/>
      <c r="AD40" s="11"/>
    </row>
    <row r="41" spans="1:30" ht="15" customHeight="1">
      <c r="A41" s="11"/>
      <c r="B41" s="38">
        <v>10</v>
      </c>
      <c r="C41" s="193"/>
      <c r="D41" s="194"/>
      <c r="E41" s="195"/>
      <c r="F41" s="195"/>
      <c r="G41" s="195"/>
      <c r="H41" s="195"/>
      <c r="I41" s="195"/>
      <c r="J41" s="195"/>
      <c r="K41" s="195"/>
      <c r="L41" s="196"/>
      <c r="M41" s="200"/>
      <c r="N41" s="179"/>
      <c r="O41" s="197"/>
      <c r="P41" s="198"/>
      <c r="Q41" s="199"/>
      <c r="R41" s="199"/>
      <c r="S41" s="199"/>
      <c r="T41" s="199"/>
      <c r="U41" s="199"/>
      <c r="V41" s="199"/>
      <c r="W41" s="221"/>
      <c r="X41" s="222"/>
      <c r="Y41" s="222"/>
      <c r="Z41" s="222"/>
      <c r="AA41" s="222"/>
      <c r="AB41" s="222"/>
      <c r="AC41" s="223"/>
      <c r="AD41" s="11"/>
    </row>
    <row r="42" spans="1:30" ht="15" customHeight="1">
      <c r="A42" s="11"/>
      <c r="B42" s="38">
        <v>11</v>
      </c>
      <c r="C42" s="193"/>
      <c r="D42" s="194"/>
      <c r="E42" s="195"/>
      <c r="F42" s="195"/>
      <c r="G42" s="195"/>
      <c r="H42" s="195"/>
      <c r="I42" s="195"/>
      <c r="J42" s="195"/>
      <c r="K42" s="195"/>
      <c r="L42" s="196"/>
      <c r="M42" s="178"/>
      <c r="N42" s="179"/>
      <c r="O42" s="197"/>
      <c r="P42" s="198"/>
      <c r="Q42" s="199"/>
      <c r="R42" s="199"/>
      <c r="S42" s="199"/>
      <c r="T42" s="199"/>
      <c r="U42" s="199"/>
      <c r="V42" s="199"/>
      <c r="W42" s="221"/>
      <c r="X42" s="222"/>
      <c r="Y42" s="222"/>
      <c r="Z42" s="222"/>
      <c r="AA42" s="222"/>
      <c r="AB42" s="222"/>
      <c r="AC42" s="223"/>
      <c r="AD42" s="11"/>
    </row>
    <row r="43" spans="1:30" ht="15" customHeight="1">
      <c r="A43" s="11"/>
      <c r="B43" s="38">
        <v>12</v>
      </c>
      <c r="C43" s="193"/>
      <c r="D43" s="194"/>
      <c r="E43" s="195"/>
      <c r="F43" s="195"/>
      <c r="G43" s="195"/>
      <c r="H43" s="195"/>
      <c r="I43" s="195"/>
      <c r="J43" s="195"/>
      <c r="K43" s="195"/>
      <c r="L43" s="196"/>
      <c r="M43" s="178"/>
      <c r="N43" s="179"/>
      <c r="O43" s="197"/>
      <c r="P43" s="198"/>
      <c r="Q43" s="199"/>
      <c r="R43" s="199"/>
      <c r="S43" s="199"/>
      <c r="T43" s="199"/>
      <c r="U43" s="199"/>
      <c r="V43" s="199"/>
      <c r="W43" s="221"/>
      <c r="X43" s="222"/>
      <c r="Y43" s="222"/>
      <c r="Z43" s="222"/>
      <c r="AA43" s="222"/>
      <c r="AB43" s="222"/>
      <c r="AC43" s="223"/>
      <c r="AD43" s="11"/>
    </row>
    <row r="44" spans="1:30" ht="15" customHeight="1">
      <c r="A44" s="11"/>
      <c r="B44" s="38">
        <v>13</v>
      </c>
      <c r="C44" s="193"/>
      <c r="D44" s="194"/>
      <c r="E44" s="195"/>
      <c r="F44" s="195"/>
      <c r="G44" s="195"/>
      <c r="H44" s="195"/>
      <c r="I44" s="195"/>
      <c r="J44" s="195"/>
      <c r="K44" s="195"/>
      <c r="L44" s="196"/>
      <c r="M44" s="178"/>
      <c r="N44" s="179"/>
      <c r="O44" s="197"/>
      <c r="P44" s="198"/>
      <c r="Q44" s="199"/>
      <c r="R44" s="199"/>
      <c r="S44" s="199"/>
      <c r="T44" s="199"/>
      <c r="U44" s="199"/>
      <c r="V44" s="199"/>
      <c r="W44" s="221"/>
      <c r="X44" s="222"/>
      <c r="Y44" s="222"/>
      <c r="Z44" s="222"/>
      <c r="AA44" s="222"/>
      <c r="AB44" s="222"/>
      <c r="AC44" s="223"/>
      <c r="AD44" s="11"/>
    </row>
    <row r="45" spans="1:30" ht="15" customHeight="1">
      <c r="A45" s="11"/>
      <c r="B45" s="38">
        <v>14</v>
      </c>
      <c r="C45" s="193"/>
      <c r="D45" s="194"/>
      <c r="E45" s="195"/>
      <c r="F45" s="195"/>
      <c r="G45" s="195"/>
      <c r="H45" s="195"/>
      <c r="I45" s="195"/>
      <c r="J45" s="195"/>
      <c r="K45" s="195"/>
      <c r="L45" s="196"/>
      <c r="M45" s="178"/>
      <c r="N45" s="179"/>
      <c r="O45" s="197"/>
      <c r="P45" s="198"/>
      <c r="Q45" s="199"/>
      <c r="R45" s="199"/>
      <c r="S45" s="199"/>
      <c r="T45" s="199"/>
      <c r="U45" s="199"/>
      <c r="V45" s="199"/>
      <c r="W45" s="221"/>
      <c r="X45" s="222"/>
      <c r="Y45" s="222"/>
      <c r="Z45" s="222"/>
      <c r="AA45" s="222"/>
      <c r="AB45" s="222"/>
      <c r="AC45" s="223"/>
      <c r="AD45" s="11"/>
    </row>
    <row r="46" spans="1:30" ht="15" customHeight="1">
      <c r="A46" s="11"/>
      <c r="B46" s="38">
        <v>15</v>
      </c>
      <c r="C46" s="174"/>
      <c r="D46" s="175"/>
      <c r="E46" s="176"/>
      <c r="F46" s="176"/>
      <c r="G46" s="176"/>
      <c r="H46" s="176"/>
      <c r="I46" s="176"/>
      <c r="J46" s="176"/>
      <c r="K46" s="176"/>
      <c r="L46" s="177"/>
      <c r="M46" s="178"/>
      <c r="N46" s="179"/>
      <c r="O46" s="180"/>
      <c r="P46" s="181"/>
      <c r="Q46" s="182"/>
      <c r="R46" s="182"/>
      <c r="S46" s="182"/>
      <c r="T46" s="182"/>
      <c r="U46" s="182"/>
      <c r="V46" s="183"/>
      <c r="W46" s="221"/>
      <c r="X46" s="222"/>
      <c r="Y46" s="222"/>
      <c r="Z46" s="222"/>
      <c r="AA46" s="222"/>
      <c r="AB46" s="222"/>
      <c r="AC46" s="223"/>
      <c r="AD46" s="11"/>
    </row>
    <row r="47" spans="1:30" ht="15" customHeight="1">
      <c r="A47" s="11"/>
      <c r="B47" s="39"/>
      <c r="C47" s="40" t="s">
        <v>27</v>
      </c>
      <c r="D47" s="40"/>
      <c r="W47" s="221"/>
      <c r="X47" s="222"/>
      <c r="Y47" s="222"/>
      <c r="Z47" s="222"/>
      <c r="AA47" s="222"/>
      <c r="AB47" s="222"/>
      <c r="AC47" s="223"/>
      <c r="AD47" s="11"/>
    </row>
    <row r="48" spans="1:30" ht="14.25" thickBot="1">
      <c r="A48" s="11"/>
      <c r="B48" s="41"/>
      <c r="C48" s="42"/>
      <c r="D48" s="42"/>
      <c r="E48" s="43"/>
      <c r="F48" s="43"/>
      <c r="G48" s="43"/>
      <c r="H48" s="43"/>
      <c r="I48" s="43"/>
      <c r="J48" s="43"/>
      <c r="K48" s="43"/>
      <c r="L48" s="43"/>
      <c r="M48" s="43"/>
      <c r="N48" s="43"/>
      <c r="O48" s="43"/>
      <c r="P48" s="43"/>
      <c r="Q48" s="43"/>
      <c r="R48" s="43"/>
      <c r="S48" s="43"/>
      <c r="T48" s="43"/>
      <c r="U48" s="43"/>
      <c r="V48" s="44"/>
      <c r="W48" s="224"/>
      <c r="X48" s="225"/>
      <c r="Y48" s="225"/>
      <c r="Z48" s="225"/>
      <c r="AA48" s="225"/>
      <c r="AB48" s="225"/>
      <c r="AC48" s="226"/>
      <c r="AD48" s="11"/>
    </row>
    <row r="49" spans="1:40">
      <c r="A49" s="11"/>
      <c r="B49" s="45"/>
      <c r="C49" s="46"/>
      <c r="D49" s="46"/>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11"/>
    </row>
    <row r="50" spans="1:40" ht="14.25">
      <c r="B50" s="47" t="s">
        <v>0</v>
      </c>
      <c r="C50" s="47" t="s">
        <v>7</v>
      </c>
      <c r="D50" s="47"/>
    </row>
    <row r="51" spans="1:40" ht="14.25" thickBo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40" ht="20.25" customHeight="1">
      <c r="A52" s="11"/>
      <c r="B52" s="184" t="s">
        <v>99</v>
      </c>
      <c r="C52" s="185"/>
      <c r="D52" s="185"/>
      <c r="E52" s="186"/>
      <c r="F52" s="187" t="s">
        <v>8</v>
      </c>
      <c r="G52" s="127"/>
      <c r="H52" s="188"/>
      <c r="I52" s="160"/>
      <c r="J52" s="161"/>
      <c r="K52" s="161"/>
      <c r="L52" s="161"/>
      <c r="M52" s="161"/>
      <c r="N52" s="161"/>
      <c r="O52" s="161"/>
      <c r="P52" s="161"/>
      <c r="Q52" s="161"/>
      <c r="R52" s="161"/>
      <c r="S52" s="189"/>
      <c r="T52" s="190" t="s">
        <v>9</v>
      </c>
      <c r="U52" s="191"/>
      <c r="V52" s="192"/>
      <c r="W52" s="160"/>
      <c r="X52" s="161"/>
      <c r="Y52" s="161"/>
      <c r="Z52" s="161"/>
      <c r="AA52" s="161"/>
      <c r="AB52" s="161"/>
      <c r="AC52" s="162"/>
      <c r="AD52" s="11"/>
    </row>
    <row r="53" spans="1:40" ht="20.25" customHeight="1">
      <c r="A53" s="11"/>
      <c r="B53" s="18"/>
      <c r="C53" s="19"/>
      <c r="D53" s="19"/>
      <c r="E53" s="20"/>
      <c r="F53" s="163" t="s">
        <v>8</v>
      </c>
      <c r="G53" s="164"/>
      <c r="H53" s="165"/>
      <c r="I53" s="166"/>
      <c r="J53" s="167"/>
      <c r="K53" s="167"/>
      <c r="L53" s="167"/>
      <c r="M53" s="167"/>
      <c r="N53" s="167"/>
      <c r="O53" s="167"/>
      <c r="P53" s="167"/>
      <c r="Q53" s="167"/>
      <c r="R53" s="167"/>
      <c r="S53" s="168"/>
      <c r="T53" s="163" t="s">
        <v>61</v>
      </c>
      <c r="U53" s="164"/>
      <c r="V53" s="165"/>
      <c r="W53" s="166"/>
      <c r="X53" s="167"/>
      <c r="Y53" s="167"/>
      <c r="Z53" s="167"/>
      <c r="AA53" s="167"/>
      <c r="AB53" s="167"/>
      <c r="AC53" s="169"/>
      <c r="AD53" s="11"/>
    </row>
    <row r="54" spans="1:40" ht="20.25" customHeight="1">
      <c r="A54" s="11"/>
      <c r="B54" s="39" t="s">
        <v>76</v>
      </c>
      <c r="E54" s="48"/>
      <c r="F54" s="146" t="s">
        <v>1</v>
      </c>
      <c r="G54" s="147"/>
      <c r="H54" s="148"/>
      <c r="I54" s="170"/>
      <c r="J54" s="171"/>
      <c r="K54" s="171"/>
      <c r="L54" s="171"/>
      <c r="M54" s="171"/>
      <c r="N54" s="171"/>
      <c r="O54" s="171"/>
      <c r="P54" s="171"/>
      <c r="Q54" s="171"/>
      <c r="R54" s="171"/>
      <c r="S54" s="172"/>
      <c r="T54" s="146" t="s">
        <v>3</v>
      </c>
      <c r="U54" s="147"/>
      <c r="V54" s="148"/>
      <c r="W54" s="170"/>
      <c r="X54" s="171"/>
      <c r="Y54" s="171"/>
      <c r="Z54" s="171"/>
      <c r="AA54" s="171"/>
      <c r="AB54" s="171"/>
      <c r="AC54" s="173"/>
      <c r="AD54" s="11"/>
    </row>
    <row r="55" spans="1:40" ht="20.25" customHeight="1">
      <c r="A55" s="11"/>
      <c r="B55" s="39"/>
      <c r="E55" s="48"/>
      <c r="F55" s="146" t="s">
        <v>31</v>
      </c>
      <c r="G55" s="147"/>
      <c r="H55" s="148"/>
      <c r="I55" s="149"/>
      <c r="J55" s="150"/>
      <c r="K55" s="150"/>
      <c r="L55" s="150"/>
      <c r="M55" s="150"/>
      <c r="N55" s="150"/>
      <c r="O55" s="150"/>
      <c r="P55" s="150"/>
      <c r="Q55" s="150"/>
      <c r="R55" s="150"/>
      <c r="S55" s="150"/>
      <c r="T55" s="150"/>
      <c r="U55" s="150"/>
      <c r="V55" s="150"/>
      <c r="W55" s="150"/>
      <c r="X55" s="150"/>
      <c r="Y55" s="150"/>
      <c r="Z55" s="150"/>
      <c r="AA55" s="150"/>
      <c r="AB55" s="150"/>
      <c r="AC55" s="151"/>
      <c r="AD55" s="11"/>
    </row>
    <row r="56" spans="1:40" ht="20.25" customHeight="1" thickBot="1">
      <c r="A56" s="11"/>
      <c r="B56" s="41"/>
      <c r="C56" s="43"/>
      <c r="D56" s="43"/>
      <c r="E56" s="49"/>
      <c r="F56" s="152" t="s">
        <v>35</v>
      </c>
      <c r="G56" s="153"/>
      <c r="H56" s="153"/>
      <c r="I56" s="153"/>
      <c r="J56" s="153"/>
      <c r="K56" s="153"/>
      <c r="L56" s="153"/>
      <c r="M56" s="154"/>
      <c r="N56" s="155"/>
      <c r="O56" s="156"/>
      <c r="P56" s="156"/>
      <c r="Q56" s="156"/>
      <c r="R56" s="156"/>
      <c r="S56" s="156"/>
      <c r="T56" s="156"/>
      <c r="U56" s="156"/>
      <c r="V56" s="156"/>
      <c r="W56" s="156"/>
      <c r="X56" s="156"/>
      <c r="Y56" s="156"/>
      <c r="Z56" s="156"/>
      <c r="AA56" s="156"/>
      <c r="AB56" s="156"/>
      <c r="AC56" s="157"/>
      <c r="AD56" s="11"/>
    </row>
    <row r="57" spans="1:40" ht="14.25" customHeight="1">
      <c r="A57" s="158" t="s">
        <v>38</v>
      </c>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50"/>
      <c r="AF57" s="50"/>
      <c r="AG57" s="50"/>
      <c r="AH57" s="50"/>
      <c r="AI57" s="50"/>
      <c r="AJ57" s="50"/>
      <c r="AK57" s="50"/>
      <c r="AL57" s="50"/>
      <c r="AM57" s="50"/>
      <c r="AN57" s="50"/>
    </row>
    <row r="58" spans="1:40" ht="13.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row>
    <row r="59" spans="1:40" ht="24">
      <c r="A59" s="51"/>
      <c r="B59" s="51"/>
      <c r="C59" s="51"/>
      <c r="D59" s="51"/>
      <c r="E59" s="159" t="s">
        <v>43</v>
      </c>
      <c r="F59" s="159"/>
      <c r="G59" s="159"/>
      <c r="H59" s="159"/>
      <c r="I59" s="159"/>
      <c r="J59" s="159"/>
      <c r="K59" s="159"/>
      <c r="L59" s="159"/>
      <c r="M59" s="159"/>
      <c r="N59" s="159"/>
      <c r="O59" s="159"/>
      <c r="P59" s="159"/>
      <c r="Q59" s="159"/>
      <c r="R59" s="159"/>
      <c r="S59" s="159"/>
      <c r="T59" s="159"/>
      <c r="U59" s="159"/>
      <c r="V59" s="159"/>
      <c r="W59" s="159"/>
      <c r="X59" s="159"/>
      <c r="Y59" s="159"/>
      <c r="Z59" s="159"/>
      <c r="AA59" s="51"/>
      <c r="AB59" s="51"/>
      <c r="AC59" s="51"/>
      <c r="AD59" s="51"/>
    </row>
    <row r="60" spans="1:40" ht="13.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row>
    <row r="61" spans="1:40" ht="60" customHeight="1">
      <c r="A61" s="51"/>
      <c r="B61" s="51"/>
      <c r="C61" s="51"/>
      <c r="D61" s="51"/>
      <c r="E61" s="139" t="s">
        <v>153</v>
      </c>
      <c r="F61" s="139"/>
      <c r="G61" s="139"/>
      <c r="H61" s="139"/>
      <c r="I61" s="139"/>
      <c r="J61" s="139"/>
      <c r="K61" s="139"/>
      <c r="L61" s="139"/>
      <c r="M61" s="139"/>
      <c r="N61" s="139"/>
      <c r="O61" s="139"/>
      <c r="P61" s="139"/>
      <c r="Q61" s="139"/>
      <c r="R61" s="139"/>
      <c r="S61" s="139"/>
      <c r="T61" s="139"/>
      <c r="U61" s="139"/>
      <c r="V61" s="139"/>
      <c r="W61" s="139"/>
      <c r="X61" s="139"/>
      <c r="Y61" s="139"/>
      <c r="Z61" s="139"/>
      <c r="AA61" s="51"/>
      <c r="AB61" s="51"/>
      <c r="AC61" s="51"/>
      <c r="AD61" s="51"/>
    </row>
    <row r="62" spans="1:40">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row>
    <row r="63" spans="1:40" ht="30" customHeight="1">
      <c r="A63" s="51"/>
      <c r="B63" s="51"/>
      <c r="C63" s="51"/>
      <c r="D63" s="51"/>
      <c r="E63" s="140" t="s">
        <v>107</v>
      </c>
      <c r="F63" s="141"/>
      <c r="G63" s="141"/>
      <c r="H63" s="141"/>
      <c r="I63" s="141"/>
      <c r="J63" s="141"/>
      <c r="K63" s="141"/>
      <c r="L63" s="141"/>
      <c r="M63" s="141"/>
      <c r="N63" s="141"/>
      <c r="O63" s="141"/>
      <c r="P63" s="141"/>
      <c r="Q63" s="141"/>
      <c r="R63" s="141"/>
      <c r="S63" s="141"/>
      <c r="T63" s="141"/>
      <c r="U63" s="141"/>
      <c r="V63" s="141"/>
      <c r="W63" s="141"/>
      <c r="X63" s="141"/>
      <c r="Y63" s="141"/>
      <c r="Z63" s="141"/>
      <c r="AA63" s="51"/>
      <c r="AB63" s="51"/>
      <c r="AC63" s="51"/>
      <c r="AD63" s="51"/>
    </row>
    <row r="64" spans="1:40" ht="290.25" customHeight="1">
      <c r="A64" s="51"/>
      <c r="B64" s="51"/>
      <c r="C64" s="51"/>
      <c r="D64" s="51"/>
      <c r="E64" s="142" t="s">
        <v>150</v>
      </c>
      <c r="F64" s="143"/>
      <c r="G64" s="143"/>
      <c r="H64" s="143"/>
      <c r="I64" s="143"/>
      <c r="J64" s="143"/>
      <c r="K64" s="143"/>
      <c r="L64" s="143"/>
      <c r="M64" s="143"/>
      <c r="N64" s="143"/>
      <c r="O64" s="143"/>
      <c r="P64" s="143"/>
      <c r="Q64" s="143"/>
      <c r="R64" s="143"/>
      <c r="S64" s="143"/>
      <c r="T64" s="143"/>
      <c r="U64" s="143"/>
      <c r="V64" s="143"/>
      <c r="W64" s="143"/>
      <c r="X64" s="143"/>
      <c r="Y64" s="143"/>
      <c r="Z64" s="143"/>
      <c r="AA64" s="51"/>
      <c r="AB64" s="51"/>
      <c r="AC64" s="51"/>
      <c r="AD64" s="51"/>
    </row>
    <row r="65" spans="1:47" ht="13.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row>
    <row r="66" spans="1:47" ht="24.75" customHeight="1">
      <c r="A66" s="51"/>
      <c r="B66" s="51"/>
      <c r="C66" s="51"/>
      <c r="D66" s="51"/>
      <c r="E66" s="144" t="s">
        <v>154</v>
      </c>
      <c r="F66" s="144"/>
      <c r="G66" s="144"/>
      <c r="H66" s="144"/>
      <c r="I66" s="144"/>
      <c r="J66" s="144"/>
      <c r="K66" s="144"/>
      <c r="L66" s="144"/>
      <c r="M66" s="144"/>
      <c r="N66" s="144"/>
      <c r="O66" s="144"/>
      <c r="P66" s="144"/>
      <c r="Q66" s="144"/>
      <c r="R66" s="144"/>
      <c r="S66" s="144"/>
      <c r="T66" s="144"/>
      <c r="U66" s="144"/>
      <c r="V66" s="144"/>
      <c r="W66" s="144"/>
      <c r="X66" s="144"/>
      <c r="Y66" s="144"/>
      <c r="Z66" s="144"/>
      <c r="AA66" s="51"/>
      <c r="AB66" s="51"/>
      <c r="AC66" s="51"/>
      <c r="AD66" s="51"/>
    </row>
    <row r="67" spans="1:47" ht="17.25">
      <c r="A67" s="51"/>
      <c r="B67" s="51"/>
      <c r="C67" s="51"/>
      <c r="D67" s="51"/>
      <c r="E67" s="51"/>
      <c r="F67" s="145"/>
      <c r="G67" s="145"/>
      <c r="H67" s="145"/>
      <c r="I67" s="145"/>
      <c r="J67" s="145"/>
      <c r="K67" s="145"/>
      <c r="L67" s="145"/>
      <c r="M67" s="145"/>
      <c r="N67" s="145"/>
      <c r="O67" s="51"/>
      <c r="P67" s="51"/>
      <c r="Q67" s="51"/>
      <c r="R67" s="51"/>
      <c r="S67" s="51"/>
      <c r="T67" s="145"/>
      <c r="U67" s="145"/>
      <c r="V67" s="145"/>
      <c r="W67" s="145"/>
      <c r="X67" s="145"/>
      <c r="Y67" s="145"/>
      <c r="Z67" s="145"/>
      <c r="AA67" s="145"/>
      <c r="AB67" s="51"/>
      <c r="AC67" s="51"/>
      <c r="AD67" s="51"/>
      <c r="AG67" t="s">
        <v>143</v>
      </c>
    </row>
    <row r="68" spans="1:47" ht="27" customHeight="1">
      <c r="A68" s="51"/>
      <c r="B68" s="51"/>
      <c r="C68" s="51"/>
      <c r="D68" s="51"/>
      <c r="E68" s="51"/>
      <c r="F68" s="52"/>
      <c r="G68" s="52"/>
      <c r="H68" s="52"/>
      <c r="I68" s="52"/>
      <c r="J68" s="136" t="s">
        <v>44</v>
      </c>
      <c r="K68" s="137"/>
      <c r="L68" s="137"/>
      <c r="M68" s="137"/>
      <c r="N68" s="137"/>
      <c r="O68" s="137"/>
      <c r="P68" s="137"/>
      <c r="Q68" s="137"/>
      <c r="R68" s="137"/>
      <c r="S68" s="137"/>
      <c r="T68" s="137"/>
      <c r="U68" s="137"/>
      <c r="V68" s="137"/>
      <c r="W68" s="138"/>
      <c r="X68" s="52"/>
      <c r="Y68" s="52"/>
      <c r="Z68" s="52"/>
      <c r="AA68" s="52"/>
      <c r="AB68" s="51"/>
      <c r="AC68" s="51"/>
      <c r="AD68" s="51"/>
      <c r="AG68" s="53" t="s">
        <v>81</v>
      </c>
      <c r="AT68" s="19" t="s">
        <v>79</v>
      </c>
      <c r="AU68" s="19" t="s">
        <v>80</v>
      </c>
    </row>
    <row r="69" spans="1:47" ht="30" customHeight="1">
      <c r="A69" s="51"/>
      <c r="B69" s="51"/>
      <c r="C69" s="51"/>
      <c r="D69" s="51"/>
      <c r="E69" s="51"/>
      <c r="F69" s="52"/>
      <c r="G69" s="52"/>
      <c r="H69" s="52"/>
      <c r="I69" s="54">
        <v>1</v>
      </c>
      <c r="J69" s="116"/>
      <c r="K69" s="117"/>
      <c r="L69" s="117"/>
      <c r="M69" s="117"/>
      <c r="N69" s="117"/>
      <c r="O69" s="117"/>
      <c r="P69" s="117"/>
      <c r="Q69" s="117"/>
      <c r="R69" s="117"/>
      <c r="S69" s="117"/>
      <c r="T69" s="117"/>
      <c r="U69" s="117"/>
      <c r="V69" s="117"/>
      <c r="W69" s="118"/>
      <c r="X69" s="52"/>
      <c r="Y69" s="52"/>
      <c r="Z69" s="52"/>
      <c r="AA69" s="52"/>
      <c r="AB69" s="51"/>
      <c r="AC69" s="51"/>
      <c r="AD69" s="51"/>
      <c r="AE69" s="55"/>
      <c r="AF69">
        <v>1</v>
      </c>
      <c r="AG69" s="119" t="str">
        <f>IF(J69="","",IF(OR(AND(AT69=TRUE,$AT$81=TRUE),AND(AU69=TRUE,$AU$81=TRUE),AND(AT69=FALSE,$AT$81=FALSE,AU69=FALSE,$AU$81=FALSE),AND(OR(AT69=TRUE,AU69=TRUE),$AT$81=FALSE,$AU$81=FALSE))=TRUE,"","＜要確認＞商談をご希望される企業と面談方式が異なります。"))</f>
        <v/>
      </c>
      <c r="AH69" s="119"/>
      <c r="AI69" s="119"/>
      <c r="AJ69" s="119"/>
      <c r="AK69" s="119"/>
      <c r="AL69" s="119"/>
      <c r="AM69" s="119"/>
      <c r="AN69" s="119"/>
      <c r="AO69" s="119"/>
      <c r="AP69" s="119"/>
      <c r="AQ69" s="119"/>
      <c r="AR69" s="119"/>
      <c r="AS69" s="119"/>
      <c r="AT69" t="str">
        <f t="shared" ref="AT69:AT78" si="0">IFERROR(VLOOKUP(J69,$R$90:$AH$359,16,FALSE),"")</f>
        <v/>
      </c>
      <c r="AU69" t="str">
        <f t="shared" ref="AU69:AU78" si="1">IFERROR(VLOOKUP(J69,$R$90:$AH$359,17,FALSE),"")</f>
        <v/>
      </c>
    </row>
    <row r="70" spans="1:47" ht="30" customHeight="1">
      <c r="A70" s="51"/>
      <c r="B70" s="51"/>
      <c r="C70" s="51"/>
      <c r="D70" s="51"/>
      <c r="E70" s="51"/>
      <c r="F70" s="52"/>
      <c r="G70" s="52"/>
      <c r="H70" s="52"/>
      <c r="I70" s="54">
        <v>2</v>
      </c>
      <c r="J70" s="116"/>
      <c r="K70" s="117"/>
      <c r="L70" s="117"/>
      <c r="M70" s="117"/>
      <c r="N70" s="117"/>
      <c r="O70" s="117"/>
      <c r="P70" s="117"/>
      <c r="Q70" s="117"/>
      <c r="R70" s="117"/>
      <c r="S70" s="117"/>
      <c r="T70" s="117"/>
      <c r="U70" s="117"/>
      <c r="V70" s="117"/>
      <c r="W70" s="118"/>
      <c r="X70" s="52"/>
      <c r="Y70" s="52"/>
      <c r="Z70" s="52"/>
      <c r="AA70" s="52"/>
      <c r="AB70" s="51"/>
      <c r="AC70" s="51"/>
      <c r="AD70" s="51"/>
      <c r="AF70">
        <v>2</v>
      </c>
      <c r="AG70" s="119" t="str">
        <f t="shared" ref="AG70:AG78" si="2">IF(J70="","",IF(OR(AND(AT70=TRUE,$AT$81=TRUE),AND(AU70=TRUE,$AU$81=TRUE),AND(AT70=FALSE,$AT$81=FALSE,AU70=FALSE,$AU$81=FALSE),AND(OR(AT70=TRUE,AU70=TRUE),$AT$81=FALSE,$AU$81=FALSE))=TRUE,"","＜要確認＞商談をご希望される企業と面談方式が異なります。"))</f>
        <v/>
      </c>
      <c r="AH70" s="119"/>
      <c r="AI70" s="119"/>
      <c r="AJ70" s="119"/>
      <c r="AK70" s="119"/>
      <c r="AL70" s="119"/>
      <c r="AM70" s="119"/>
      <c r="AN70" s="119"/>
      <c r="AO70" s="119"/>
      <c r="AP70" s="119"/>
      <c r="AQ70" s="119"/>
      <c r="AR70" s="119"/>
      <c r="AS70" s="119"/>
      <c r="AT70" t="str">
        <f t="shared" si="0"/>
        <v/>
      </c>
      <c r="AU70" t="str">
        <f t="shared" si="1"/>
        <v/>
      </c>
    </row>
    <row r="71" spans="1:47" ht="30" customHeight="1">
      <c r="A71" s="51"/>
      <c r="B71" s="51"/>
      <c r="C71" s="51"/>
      <c r="D71" s="51"/>
      <c r="E71" s="51"/>
      <c r="F71" s="52"/>
      <c r="G71" s="52"/>
      <c r="H71" s="52"/>
      <c r="I71" s="54">
        <v>3</v>
      </c>
      <c r="J71" s="116"/>
      <c r="K71" s="117"/>
      <c r="L71" s="117"/>
      <c r="M71" s="117"/>
      <c r="N71" s="117"/>
      <c r="O71" s="117"/>
      <c r="P71" s="117"/>
      <c r="Q71" s="117"/>
      <c r="R71" s="117"/>
      <c r="S71" s="117"/>
      <c r="T71" s="117"/>
      <c r="U71" s="117"/>
      <c r="V71" s="117"/>
      <c r="W71" s="118"/>
      <c r="X71" s="52"/>
      <c r="Y71" s="52"/>
      <c r="Z71" s="52"/>
      <c r="AA71" s="52"/>
      <c r="AB71" s="51"/>
      <c r="AC71" s="51"/>
      <c r="AD71" s="51"/>
      <c r="AF71">
        <v>3</v>
      </c>
      <c r="AG71" s="119" t="str">
        <f t="shared" si="2"/>
        <v/>
      </c>
      <c r="AH71" s="119"/>
      <c r="AI71" s="119"/>
      <c r="AJ71" s="119"/>
      <c r="AK71" s="119"/>
      <c r="AL71" s="119"/>
      <c r="AM71" s="119"/>
      <c r="AN71" s="119"/>
      <c r="AO71" s="119"/>
      <c r="AP71" s="119"/>
      <c r="AQ71" s="119"/>
      <c r="AR71" s="119"/>
      <c r="AS71" s="119"/>
      <c r="AT71" t="str">
        <f t="shared" si="0"/>
        <v/>
      </c>
      <c r="AU71" t="str">
        <f t="shared" si="1"/>
        <v/>
      </c>
    </row>
    <row r="72" spans="1:47" ht="30" customHeight="1">
      <c r="A72" s="51"/>
      <c r="B72" s="51"/>
      <c r="C72" s="51"/>
      <c r="D72" s="51"/>
      <c r="E72" s="51"/>
      <c r="F72" s="52"/>
      <c r="G72" s="52"/>
      <c r="H72" s="52"/>
      <c r="I72" s="54">
        <v>4</v>
      </c>
      <c r="J72" s="116"/>
      <c r="K72" s="117"/>
      <c r="L72" s="117"/>
      <c r="M72" s="117"/>
      <c r="N72" s="117"/>
      <c r="O72" s="117"/>
      <c r="P72" s="117"/>
      <c r="Q72" s="117"/>
      <c r="R72" s="117"/>
      <c r="S72" s="117"/>
      <c r="T72" s="117"/>
      <c r="U72" s="117"/>
      <c r="V72" s="117"/>
      <c r="W72" s="118"/>
      <c r="X72" s="52"/>
      <c r="Y72" s="52"/>
      <c r="Z72" s="52"/>
      <c r="AA72" s="52"/>
      <c r="AB72" s="51"/>
      <c r="AC72" s="51"/>
      <c r="AD72" s="51"/>
      <c r="AF72">
        <v>4</v>
      </c>
      <c r="AG72" s="119" t="str">
        <f t="shared" si="2"/>
        <v/>
      </c>
      <c r="AH72" s="119"/>
      <c r="AI72" s="119"/>
      <c r="AJ72" s="119"/>
      <c r="AK72" s="119"/>
      <c r="AL72" s="119"/>
      <c r="AM72" s="119"/>
      <c r="AN72" s="119"/>
      <c r="AO72" s="119"/>
      <c r="AP72" s="119"/>
      <c r="AQ72" s="119"/>
      <c r="AR72" s="119"/>
      <c r="AS72" s="119"/>
      <c r="AT72" t="str">
        <f t="shared" si="0"/>
        <v/>
      </c>
      <c r="AU72" t="str">
        <f t="shared" si="1"/>
        <v/>
      </c>
    </row>
    <row r="73" spans="1:47" ht="30" customHeight="1">
      <c r="A73" s="51"/>
      <c r="B73" s="51"/>
      <c r="C73" s="51"/>
      <c r="D73" s="51"/>
      <c r="E73" s="51"/>
      <c r="F73" s="56"/>
      <c r="G73" s="56"/>
      <c r="H73" s="56"/>
      <c r="I73" s="57">
        <v>5</v>
      </c>
      <c r="J73" s="116"/>
      <c r="K73" s="117"/>
      <c r="L73" s="117"/>
      <c r="M73" s="117"/>
      <c r="N73" s="117"/>
      <c r="O73" s="117"/>
      <c r="P73" s="117"/>
      <c r="Q73" s="117"/>
      <c r="R73" s="117"/>
      <c r="S73" s="117"/>
      <c r="T73" s="117"/>
      <c r="U73" s="117"/>
      <c r="V73" s="117"/>
      <c r="W73" s="118"/>
      <c r="X73" s="56"/>
      <c r="Y73" s="56"/>
      <c r="Z73" s="56"/>
      <c r="AA73" s="56"/>
      <c r="AB73" s="51"/>
      <c r="AC73" s="51"/>
      <c r="AD73" s="51"/>
      <c r="AF73">
        <v>5</v>
      </c>
      <c r="AG73" s="119" t="str">
        <f t="shared" si="2"/>
        <v/>
      </c>
      <c r="AH73" s="119"/>
      <c r="AI73" s="119"/>
      <c r="AJ73" s="119"/>
      <c r="AK73" s="119"/>
      <c r="AL73" s="119"/>
      <c r="AM73" s="119"/>
      <c r="AN73" s="119"/>
      <c r="AO73" s="119"/>
      <c r="AP73" s="119"/>
      <c r="AQ73" s="119"/>
      <c r="AR73" s="119"/>
      <c r="AS73" s="119"/>
      <c r="AT73" t="str">
        <f t="shared" si="0"/>
        <v/>
      </c>
      <c r="AU73" t="str">
        <f t="shared" si="1"/>
        <v/>
      </c>
    </row>
    <row r="74" spans="1:47" ht="30" customHeight="1">
      <c r="A74" s="51"/>
      <c r="B74" s="51"/>
      <c r="C74" s="51"/>
      <c r="D74" s="51"/>
      <c r="E74" s="58"/>
      <c r="F74" s="59"/>
      <c r="G74" s="59"/>
      <c r="H74" s="59"/>
      <c r="I74" s="60">
        <v>6</v>
      </c>
      <c r="J74" s="116"/>
      <c r="K74" s="117"/>
      <c r="L74" s="117"/>
      <c r="M74" s="117"/>
      <c r="N74" s="117"/>
      <c r="O74" s="117"/>
      <c r="P74" s="117"/>
      <c r="Q74" s="117"/>
      <c r="R74" s="117"/>
      <c r="S74" s="117"/>
      <c r="T74" s="117"/>
      <c r="U74" s="117"/>
      <c r="V74" s="117"/>
      <c r="W74" s="118"/>
      <c r="X74" s="56"/>
      <c r="Y74" s="56"/>
      <c r="Z74" s="56"/>
      <c r="AA74" s="56"/>
      <c r="AB74" s="51"/>
      <c r="AC74" s="51"/>
      <c r="AD74" s="51"/>
      <c r="AF74">
        <v>6</v>
      </c>
      <c r="AG74" s="119" t="str">
        <f t="shared" si="2"/>
        <v/>
      </c>
      <c r="AH74" s="119"/>
      <c r="AI74" s="119"/>
      <c r="AJ74" s="119"/>
      <c r="AK74" s="119"/>
      <c r="AL74" s="119"/>
      <c r="AM74" s="119"/>
      <c r="AN74" s="119"/>
      <c r="AO74" s="119"/>
      <c r="AP74" s="119"/>
      <c r="AQ74" s="119"/>
      <c r="AR74" s="119"/>
      <c r="AS74" s="119"/>
      <c r="AT74" t="str">
        <f t="shared" si="0"/>
        <v/>
      </c>
      <c r="AU74" t="str">
        <f t="shared" si="1"/>
        <v/>
      </c>
    </row>
    <row r="75" spans="1:47" ht="30" customHeight="1">
      <c r="A75" s="51"/>
      <c r="B75" s="51"/>
      <c r="C75" s="51"/>
      <c r="D75" s="51"/>
      <c r="E75" s="58"/>
      <c r="F75" s="56"/>
      <c r="G75" s="56"/>
      <c r="H75" s="56"/>
      <c r="I75" s="57">
        <v>7</v>
      </c>
      <c r="J75" s="116"/>
      <c r="K75" s="117"/>
      <c r="L75" s="117"/>
      <c r="M75" s="117"/>
      <c r="N75" s="117"/>
      <c r="O75" s="117"/>
      <c r="P75" s="117"/>
      <c r="Q75" s="117"/>
      <c r="R75" s="117"/>
      <c r="S75" s="117"/>
      <c r="T75" s="117"/>
      <c r="U75" s="117"/>
      <c r="V75" s="117"/>
      <c r="W75" s="118"/>
      <c r="X75" s="56"/>
      <c r="Y75" s="56"/>
      <c r="Z75" s="56"/>
      <c r="AA75" s="56"/>
      <c r="AB75" s="51"/>
      <c r="AC75" s="51"/>
      <c r="AD75" s="51"/>
      <c r="AF75">
        <v>7</v>
      </c>
      <c r="AG75" s="119" t="str">
        <f t="shared" si="2"/>
        <v/>
      </c>
      <c r="AH75" s="119"/>
      <c r="AI75" s="119"/>
      <c r="AJ75" s="119"/>
      <c r="AK75" s="119"/>
      <c r="AL75" s="119"/>
      <c r="AM75" s="119"/>
      <c r="AN75" s="119"/>
      <c r="AO75" s="119"/>
      <c r="AP75" s="119"/>
      <c r="AQ75" s="119"/>
      <c r="AR75" s="119"/>
      <c r="AS75" s="119"/>
      <c r="AT75" t="str">
        <f t="shared" si="0"/>
        <v/>
      </c>
      <c r="AU75" t="str">
        <f t="shared" si="1"/>
        <v/>
      </c>
    </row>
    <row r="76" spans="1:47" ht="30" customHeight="1">
      <c r="A76" s="51"/>
      <c r="B76" s="51"/>
      <c r="C76" s="51"/>
      <c r="D76" s="51"/>
      <c r="E76" s="58"/>
      <c r="F76" s="56"/>
      <c r="G76" s="56"/>
      <c r="H76" s="56"/>
      <c r="I76" s="57">
        <v>8</v>
      </c>
      <c r="J76" s="116"/>
      <c r="K76" s="117"/>
      <c r="L76" s="117"/>
      <c r="M76" s="117"/>
      <c r="N76" s="117"/>
      <c r="O76" s="117"/>
      <c r="P76" s="117"/>
      <c r="Q76" s="117"/>
      <c r="R76" s="117"/>
      <c r="S76" s="117"/>
      <c r="T76" s="117"/>
      <c r="U76" s="117"/>
      <c r="V76" s="117"/>
      <c r="W76" s="118"/>
      <c r="X76" s="56"/>
      <c r="Y76" s="56"/>
      <c r="Z76" s="56"/>
      <c r="AA76" s="56"/>
      <c r="AB76" s="51"/>
      <c r="AC76" s="51"/>
      <c r="AD76" s="51"/>
      <c r="AF76">
        <v>8</v>
      </c>
      <c r="AG76" s="119" t="str">
        <f t="shared" ref="AG76:AG77" si="3">IF(J76="","",IF(OR(AND(AT76=TRUE,$AT$81=TRUE),AND(AU76=TRUE,$AU$81=TRUE),AND(AT76=FALSE,$AT$81=FALSE,AU76=FALSE,$AU$81=FALSE),AND(OR(AT76=TRUE,AU76=TRUE),$AT$81=FALSE,$AU$81=FALSE))=TRUE,"","＜要確認＞商談をご希望される企業と面談方式が異なります。"))</f>
        <v/>
      </c>
      <c r="AH76" s="119"/>
      <c r="AI76" s="119"/>
      <c r="AJ76" s="119"/>
      <c r="AK76" s="119"/>
      <c r="AL76" s="119"/>
      <c r="AM76" s="119"/>
      <c r="AN76" s="119"/>
      <c r="AO76" s="119"/>
      <c r="AP76" s="119"/>
      <c r="AQ76" s="119"/>
      <c r="AR76" s="119"/>
      <c r="AS76" s="119"/>
      <c r="AT76" t="str">
        <f t="shared" si="0"/>
        <v/>
      </c>
      <c r="AU76" t="str">
        <f t="shared" si="1"/>
        <v/>
      </c>
    </row>
    <row r="77" spans="1:47" ht="30" customHeight="1">
      <c r="A77" s="51"/>
      <c r="B77" s="51"/>
      <c r="C77" s="51"/>
      <c r="D77" s="51"/>
      <c r="E77" s="58"/>
      <c r="F77" s="56"/>
      <c r="G77" s="56"/>
      <c r="H77" s="56"/>
      <c r="I77" s="57">
        <v>9</v>
      </c>
      <c r="J77" s="116"/>
      <c r="K77" s="117"/>
      <c r="L77" s="117"/>
      <c r="M77" s="117"/>
      <c r="N77" s="117"/>
      <c r="O77" s="117"/>
      <c r="P77" s="117"/>
      <c r="Q77" s="117"/>
      <c r="R77" s="117"/>
      <c r="S77" s="117"/>
      <c r="T77" s="117"/>
      <c r="U77" s="117"/>
      <c r="V77" s="117"/>
      <c r="W77" s="118"/>
      <c r="X77" s="56"/>
      <c r="Y77" s="56"/>
      <c r="Z77" s="56"/>
      <c r="AA77" s="56"/>
      <c r="AB77" s="51"/>
      <c r="AC77" s="51"/>
      <c r="AD77" s="51"/>
      <c r="AF77">
        <v>9</v>
      </c>
      <c r="AG77" s="119" t="str">
        <f t="shared" si="3"/>
        <v/>
      </c>
      <c r="AH77" s="119"/>
      <c r="AI77" s="119"/>
      <c r="AJ77" s="119"/>
      <c r="AK77" s="119"/>
      <c r="AL77" s="119"/>
      <c r="AM77" s="119"/>
      <c r="AN77" s="119"/>
      <c r="AO77" s="119"/>
      <c r="AP77" s="119"/>
      <c r="AQ77" s="119"/>
      <c r="AR77" s="119"/>
      <c r="AS77" s="119"/>
      <c r="AT77" t="str">
        <f t="shared" si="0"/>
        <v/>
      </c>
      <c r="AU77" t="str">
        <f t="shared" si="1"/>
        <v/>
      </c>
    </row>
    <row r="78" spans="1:47" ht="30" customHeight="1">
      <c r="A78" s="51"/>
      <c r="B78" s="51"/>
      <c r="C78" s="51"/>
      <c r="D78" s="51"/>
      <c r="E78" s="58"/>
      <c r="F78" s="56"/>
      <c r="G78" s="56"/>
      <c r="H78" s="56"/>
      <c r="I78" s="57">
        <v>10</v>
      </c>
      <c r="J78" s="116"/>
      <c r="K78" s="117"/>
      <c r="L78" s="117"/>
      <c r="M78" s="117"/>
      <c r="N78" s="117"/>
      <c r="O78" s="117"/>
      <c r="P78" s="117"/>
      <c r="Q78" s="117"/>
      <c r="R78" s="117"/>
      <c r="S78" s="117"/>
      <c r="T78" s="117"/>
      <c r="U78" s="117"/>
      <c r="V78" s="117"/>
      <c r="W78" s="118"/>
      <c r="X78" s="56"/>
      <c r="Y78" s="56"/>
      <c r="Z78" s="56"/>
      <c r="AA78" s="56"/>
      <c r="AB78" s="51"/>
      <c r="AC78" s="51"/>
      <c r="AD78" s="51"/>
      <c r="AF78">
        <v>10</v>
      </c>
      <c r="AG78" s="119" t="str">
        <f t="shared" si="2"/>
        <v/>
      </c>
      <c r="AH78" s="119"/>
      <c r="AI78" s="119"/>
      <c r="AJ78" s="119"/>
      <c r="AK78" s="119"/>
      <c r="AL78" s="119"/>
      <c r="AM78" s="119"/>
      <c r="AN78" s="119"/>
      <c r="AO78" s="119"/>
      <c r="AP78" s="119"/>
      <c r="AQ78" s="119"/>
      <c r="AR78" s="119"/>
      <c r="AS78" s="119"/>
      <c r="AT78" t="str">
        <f t="shared" si="0"/>
        <v/>
      </c>
      <c r="AU78" t="str">
        <f t="shared" si="1"/>
        <v/>
      </c>
    </row>
    <row r="79" spans="1:47">
      <c r="A79" s="51"/>
      <c r="B79" s="51"/>
      <c r="C79" s="51"/>
      <c r="D79" s="51"/>
      <c r="E79" s="58"/>
      <c r="F79" s="56"/>
      <c r="G79" s="56"/>
      <c r="H79" s="56"/>
      <c r="I79" s="61"/>
      <c r="J79" s="56"/>
      <c r="K79" s="56"/>
      <c r="L79" s="56"/>
      <c r="M79" s="56"/>
      <c r="N79" s="56"/>
      <c r="O79" s="51"/>
      <c r="P79" s="51"/>
      <c r="Q79" s="51"/>
      <c r="R79" s="51"/>
      <c r="S79" s="58"/>
      <c r="T79" s="56"/>
      <c r="U79" s="56"/>
      <c r="V79" s="56"/>
      <c r="W79" s="56"/>
      <c r="X79" s="56"/>
      <c r="Y79" s="56"/>
      <c r="Z79" s="56"/>
      <c r="AA79" s="56"/>
      <c r="AB79" s="51"/>
      <c r="AC79" s="51"/>
      <c r="AD79" s="51"/>
      <c r="AT79" t="s">
        <v>89</v>
      </c>
    </row>
    <row r="80" spans="1:47" ht="22.5" customHeight="1" thickBot="1">
      <c r="A80" s="51"/>
      <c r="B80" s="51"/>
      <c r="C80" s="120" t="s">
        <v>64</v>
      </c>
      <c r="D80" s="120"/>
      <c r="E80" s="120"/>
      <c r="F80" s="120"/>
      <c r="G80" s="120"/>
      <c r="H80" s="120"/>
      <c r="I80" s="120"/>
      <c r="J80" s="120"/>
      <c r="K80" s="56"/>
      <c r="L80" s="56"/>
      <c r="M80" s="56"/>
      <c r="N80" s="56"/>
      <c r="O80" s="51"/>
      <c r="P80" s="51"/>
      <c r="Q80" s="51"/>
      <c r="R80" s="51"/>
      <c r="S80" s="58"/>
      <c r="T80" s="56"/>
      <c r="U80" s="56"/>
      <c r="V80" s="56"/>
      <c r="W80" s="56"/>
      <c r="X80" s="56"/>
      <c r="Y80" s="56"/>
      <c r="Z80" s="56"/>
      <c r="AA80" s="56"/>
      <c r="AB80" s="51"/>
      <c r="AC80" s="51"/>
      <c r="AD80" s="51"/>
      <c r="AT80" s="19" t="s">
        <v>79</v>
      </c>
      <c r="AU80" s="19" t="s">
        <v>80</v>
      </c>
    </row>
    <row r="81" spans="1:47" ht="34.5" customHeight="1" thickBot="1">
      <c r="A81" s="51"/>
      <c r="B81" s="51"/>
      <c r="C81" s="121" t="s">
        <v>144</v>
      </c>
      <c r="D81" s="122"/>
      <c r="E81" s="122"/>
      <c r="F81" s="122"/>
      <c r="G81" s="122"/>
      <c r="H81" s="122"/>
      <c r="I81" s="122"/>
      <c r="J81" s="123"/>
      <c r="K81" s="124" t="b">
        <v>0</v>
      </c>
      <c r="L81" s="125"/>
      <c r="M81" s="126" t="s">
        <v>146</v>
      </c>
      <c r="N81" s="127" t="b">
        <v>0</v>
      </c>
      <c r="O81" s="127"/>
      <c r="P81" s="127"/>
      <c r="Q81" s="128"/>
      <c r="R81" s="129" t="b">
        <v>0</v>
      </c>
      <c r="S81" s="125"/>
      <c r="T81" s="130" t="s">
        <v>147</v>
      </c>
      <c r="U81" s="131"/>
      <c r="V81" s="131"/>
      <c r="W81" s="131"/>
      <c r="X81" s="131"/>
      <c r="Y81" s="132"/>
      <c r="Z81" s="51"/>
      <c r="AA81" s="51"/>
      <c r="AB81" s="51"/>
      <c r="AC81" s="51"/>
      <c r="AD81" s="51"/>
      <c r="AG81" s="106" t="s">
        <v>104</v>
      </c>
      <c r="AH81" s="106"/>
      <c r="AI81" s="106"/>
      <c r="AJ81" s="106"/>
      <c r="AK81" s="106"/>
      <c r="AL81" s="106"/>
      <c r="AM81" s="106"/>
      <c r="AN81" s="106"/>
      <c r="AO81" s="106"/>
      <c r="AP81" s="106"/>
      <c r="AQ81" s="106"/>
      <c r="AR81" s="106"/>
      <c r="AS81" s="106"/>
      <c r="AT81" t="b">
        <f>K81</f>
        <v>0</v>
      </c>
      <c r="AU81" t="b">
        <f>R81</f>
        <v>0</v>
      </c>
    </row>
    <row r="82" spans="1:47" ht="39" customHeight="1" thickBot="1">
      <c r="A82" s="51"/>
      <c r="B82" s="51"/>
      <c r="C82" s="107" t="s">
        <v>63</v>
      </c>
      <c r="D82" s="108"/>
      <c r="E82" s="108"/>
      <c r="F82" s="108"/>
      <c r="G82" s="108"/>
      <c r="H82" s="108"/>
      <c r="I82" s="108"/>
      <c r="J82" s="109"/>
      <c r="K82" s="5" t="b">
        <v>0</v>
      </c>
      <c r="L82" s="110" t="s">
        <v>40</v>
      </c>
      <c r="M82" s="111"/>
      <c r="N82" s="3" t="b">
        <v>0</v>
      </c>
      <c r="O82" s="112" t="s">
        <v>71</v>
      </c>
      <c r="P82" s="113"/>
      <c r="Q82" s="4" t="b">
        <v>0</v>
      </c>
      <c r="R82" s="114" t="s">
        <v>41</v>
      </c>
      <c r="S82" s="115"/>
      <c r="T82" s="4" t="b">
        <v>0</v>
      </c>
      <c r="U82" s="110" t="s">
        <v>42</v>
      </c>
      <c r="V82" s="111"/>
      <c r="W82" s="133"/>
      <c r="X82" s="134"/>
      <c r="Y82" s="135"/>
      <c r="Z82" s="51"/>
      <c r="AA82" s="51"/>
      <c r="AB82" s="51"/>
      <c r="AC82" s="51"/>
      <c r="AD82" s="51"/>
      <c r="AG82" s="62" t="str">
        <f>IF(R81=FALSE,"",IF(AND(R81=TRUE,OR(K82=TRUE,N82=TRUE,Q82=TRUE,T82=TRUE)),"","＜要確認＞Web会議ツールが未選択となっています"))</f>
        <v/>
      </c>
    </row>
    <row r="83" spans="1:47" ht="8.25" customHeight="1" thickBo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row>
    <row r="84" spans="1:47" ht="27" customHeight="1" thickBot="1">
      <c r="A84" s="51"/>
      <c r="B84" s="104" t="s">
        <v>148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1" t="b">
        <v>0</v>
      </c>
      <c r="AC84" s="51"/>
      <c r="AD84" s="51"/>
    </row>
    <row r="85" spans="1:47" ht="15.75" customHeight="1">
      <c r="A85" s="51"/>
      <c r="B85" s="266" t="s">
        <v>159</v>
      </c>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267"/>
      <c r="AB85" s="268"/>
      <c r="AC85" s="51"/>
      <c r="AD85" s="51"/>
    </row>
    <row r="86" spans="1:47" ht="15.75" customHeight="1">
      <c r="A86" s="51"/>
      <c r="B86" s="39"/>
      <c r="C86" s="269" t="b">
        <v>0</v>
      </c>
      <c r="D86" s="269"/>
      <c r="E86" s="90" t="s">
        <v>335</v>
      </c>
      <c r="K86" s="91" t="b">
        <v>0</v>
      </c>
      <c r="L86" s="90" t="s">
        <v>336</v>
      </c>
      <c r="U86" s="91" t="b">
        <v>0</v>
      </c>
      <c r="V86" s="90" t="s">
        <v>337</v>
      </c>
      <c r="AB86" s="92"/>
      <c r="AC86" s="51"/>
      <c r="AD86" s="51"/>
    </row>
    <row r="87" spans="1:47" ht="22.5" customHeight="1" thickBot="1">
      <c r="A87" s="51"/>
      <c r="B87" s="41"/>
      <c r="C87" s="265" t="b">
        <v>0</v>
      </c>
      <c r="D87" s="265"/>
      <c r="E87" s="93" t="s">
        <v>155</v>
      </c>
      <c r="F87" s="43"/>
      <c r="G87" s="43"/>
      <c r="H87" s="94" t="b">
        <v>0</v>
      </c>
      <c r="I87" s="93" t="s">
        <v>156</v>
      </c>
      <c r="J87" s="43"/>
      <c r="K87" s="43"/>
      <c r="L87" s="265" t="b">
        <v>0</v>
      </c>
      <c r="M87" s="265"/>
      <c r="N87" s="93" t="s">
        <v>157</v>
      </c>
      <c r="O87" s="43"/>
      <c r="P87" s="43"/>
      <c r="Q87" s="43"/>
      <c r="R87" s="43"/>
      <c r="S87" s="94" t="b">
        <v>0</v>
      </c>
      <c r="T87" s="93" t="s">
        <v>158</v>
      </c>
      <c r="U87" s="43"/>
      <c r="V87" s="94" t="b">
        <v>0</v>
      </c>
      <c r="W87" s="93" t="s">
        <v>47</v>
      </c>
      <c r="X87" s="43"/>
      <c r="Y87" s="43"/>
      <c r="Z87" s="43"/>
      <c r="AA87" s="43"/>
      <c r="AB87" s="44"/>
      <c r="AC87" s="51"/>
    </row>
    <row r="88" spans="1:47" ht="9.75" customHeight="1">
      <c r="A88" s="51"/>
      <c r="B88" s="51"/>
      <c r="C88" s="95"/>
      <c r="D88" s="95"/>
      <c r="E88" s="96"/>
      <c r="F88" s="51"/>
      <c r="G88" s="51"/>
      <c r="H88" s="97"/>
      <c r="I88" s="96"/>
      <c r="J88" s="51"/>
      <c r="K88" s="51"/>
      <c r="L88" s="95"/>
      <c r="M88" s="95"/>
      <c r="N88" s="96"/>
      <c r="O88" s="51"/>
      <c r="P88" s="51"/>
      <c r="Q88" s="51"/>
      <c r="R88" s="51"/>
      <c r="S88" s="97"/>
      <c r="T88" s="96"/>
      <c r="U88" s="51"/>
      <c r="V88" s="97"/>
      <c r="W88" s="96"/>
      <c r="X88" s="51"/>
      <c r="Y88" s="51"/>
      <c r="Z88" s="51"/>
      <c r="AA88" s="51"/>
      <c r="AB88" s="51"/>
      <c r="AC88" s="51"/>
    </row>
    <row r="89" spans="1:47" hidden="1">
      <c r="H89" s="63" t="s">
        <v>115</v>
      </c>
      <c r="R89" s="64" t="s">
        <v>116</v>
      </c>
      <c r="AG89" t="s">
        <v>77</v>
      </c>
      <c r="AH89" t="s">
        <v>78</v>
      </c>
    </row>
    <row r="90" spans="1:47" s="79" customFormat="1" ht="14.25" hidden="1">
      <c r="G90" s="79">
        <v>1</v>
      </c>
      <c r="H90" s="66" t="s">
        <v>162</v>
      </c>
      <c r="Q90" s="80"/>
      <c r="R90" s="79" t="str">
        <f>G90&amp;"　"&amp;H90</f>
        <v>1　株式会社　ISSリアライズ（名古屋営業所）</v>
      </c>
      <c r="AG90" s="65" t="b">
        <v>1</v>
      </c>
      <c r="AH90" s="65" t="b">
        <v>0</v>
      </c>
    </row>
    <row r="91" spans="1:47" s="79" customFormat="1" ht="14.25" hidden="1">
      <c r="G91" s="79">
        <v>2</v>
      </c>
      <c r="H91" s="66" t="s">
        <v>163</v>
      </c>
      <c r="Q91" s="80"/>
      <c r="R91" s="79" t="str">
        <f t="shared" ref="R91:R154" si="4">G91&amp;"　"&amp;H91</f>
        <v>2　株式会社　アイオー精密</v>
      </c>
      <c r="AG91" s="65" t="b">
        <v>0</v>
      </c>
      <c r="AH91" s="65" t="b">
        <v>1</v>
      </c>
    </row>
    <row r="92" spans="1:47" s="79" customFormat="1" ht="14.25" hidden="1">
      <c r="G92" s="79">
        <v>3</v>
      </c>
      <c r="H92" s="66" t="s">
        <v>164</v>
      </c>
      <c r="Q92" s="80"/>
      <c r="R92" s="79" t="str">
        <f t="shared" si="4"/>
        <v>3　株式会社　ＩｘＺＯＱ</v>
      </c>
      <c r="AG92" s="65" t="b">
        <v>1</v>
      </c>
      <c r="AH92" s="65" t="b">
        <v>0</v>
      </c>
    </row>
    <row r="93" spans="1:47" s="79" customFormat="1" ht="14.25" hidden="1">
      <c r="G93" s="79">
        <v>4</v>
      </c>
      <c r="H93" s="66" t="s">
        <v>165</v>
      </c>
      <c r="Q93" s="80"/>
      <c r="R93" s="79" t="str">
        <f t="shared" si="4"/>
        <v>4　愛知電機　株式会社</v>
      </c>
      <c r="AG93" s="65" t="b">
        <v>1</v>
      </c>
      <c r="AH93" s="65" t="b">
        <v>0</v>
      </c>
    </row>
    <row r="94" spans="1:47" s="79" customFormat="1" ht="14.25" hidden="1">
      <c r="G94" s="79">
        <v>5</v>
      </c>
      <c r="H94" s="66" t="s">
        <v>166</v>
      </c>
      <c r="Q94" s="80"/>
      <c r="R94" s="79" t="str">
        <f t="shared" si="4"/>
        <v>5　浅井ショーワ　株式会社</v>
      </c>
      <c r="AG94" s="65" t="b">
        <v>1</v>
      </c>
      <c r="AH94" s="65" t="b">
        <v>0</v>
      </c>
    </row>
    <row r="95" spans="1:47" s="79" customFormat="1" ht="14.25" hidden="1">
      <c r="G95" s="79">
        <v>6</v>
      </c>
      <c r="H95" s="66" t="s">
        <v>167</v>
      </c>
      <c r="Q95" s="80"/>
      <c r="R95" s="79" t="str">
        <f t="shared" si="4"/>
        <v>6　株式会社　浅賀井製作所</v>
      </c>
      <c r="AG95" s="65" t="b">
        <v>1</v>
      </c>
      <c r="AH95" s="65" t="b">
        <v>0</v>
      </c>
    </row>
    <row r="96" spans="1:47" s="79" customFormat="1" ht="14.25" hidden="1">
      <c r="G96" s="79">
        <v>7</v>
      </c>
      <c r="H96" s="66" t="s">
        <v>100</v>
      </c>
      <c r="Q96" s="80"/>
      <c r="R96" s="79" t="str">
        <f t="shared" si="4"/>
        <v>7　株式会社　旭工業所</v>
      </c>
      <c r="AG96" s="65" t="b">
        <v>1</v>
      </c>
      <c r="AH96" s="65" t="b">
        <v>0</v>
      </c>
    </row>
    <row r="97" spans="7:34" s="79" customFormat="1" ht="14.25" hidden="1">
      <c r="G97" s="79">
        <v>8</v>
      </c>
      <c r="H97" s="66" t="s">
        <v>168</v>
      </c>
      <c r="Q97" s="80"/>
      <c r="R97" s="79" t="str">
        <f t="shared" si="4"/>
        <v>8　旭サナック　株式会社</v>
      </c>
      <c r="AG97" s="65" t="b">
        <v>1</v>
      </c>
      <c r="AH97" s="65" t="b">
        <v>0</v>
      </c>
    </row>
    <row r="98" spans="7:34" s="79" customFormat="1" ht="14.25" hidden="1">
      <c r="G98" s="79">
        <v>9</v>
      </c>
      <c r="H98" s="66" t="s">
        <v>169</v>
      </c>
      <c r="Q98" s="80"/>
      <c r="R98" s="79" t="str">
        <f t="shared" si="4"/>
        <v>9　株式会社　旭商工社（技術サポートグループ）</v>
      </c>
      <c r="AG98" s="65" t="b">
        <v>0</v>
      </c>
      <c r="AH98" s="65" t="b">
        <v>1</v>
      </c>
    </row>
    <row r="99" spans="7:34" s="79" customFormat="1" ht="14.25" hidden="1">
      <c r="G99" s="79">
        <v>10</v>
      </c>
      <c r="H99" s="66" t="s">
        <v>170</v>
      </c>
      <c r="Q99" s="80"/>
      <c r="R99" s="79" t="str">
        <f t="shared" si="4"/>
        <v>10　株式会社　旭商工社（北関東営業部）</v>
      </c>
      <c r="AG99" s="65" t="b">
        <v>1</v>
      </c>
      <c r="AH99" s="65" t="b">
        <v>0</v>
      </c>
    </row>
    <row r="100" spans="7:34" s="79" customFormat="1" ht="14.25" hidden="1">
      <c r="G100" s="79">
        <v>11</v>
      </c>
      <c r="H100" s="66" t="s">
        <v>171</v>
      </c>
      <c r="Q100" s="80"/>
      <c r="R100" s="79" t="str">
        <f t="shared" si="4"/>
        <v>11　株式会社　朝日ラバー</v>
      </c>
      <c r="AG100" s="65" t="b">
        <v>1</v>
      </c>
      <c r="AH100" s="65" t="b">
        <v>0</v>
      </c>
    </row>
    <row r="101" spans="7:34" s="79" customFormat="1" ht="14.25" hidden="1">
      <c r="G101" s="79">
        <v>12</v>
      </c>
      <c r="H101" s="66" t="s">
        <v>172</v>
      </c>
      <c r="Q101" s="80"/>
      <c r="R101" s="79" t="str">
        <f t="shared" si="4"/>
        <v>12　株式会社　アジャスト</v>
      </c>
      <c r="AG101" s="65" t="b">
        <v>1</v>
      </c>
      <c r="AH101" s="65" t="b">
        <v>0</v>
      </c>
    </row>
    <row r="102" spans="7:34" s="79" customFormat="1" ht="14.25" hidden="1">
      <c r="G102" s="79">
        <v>13</v>
      </c>
      <c r="H102" s="66" t="s">
        <v>173</v>
      </c>
      <c r="Q102" s="80"/>
      <c r="R102" s="79" t="str">
        <f t="shared" si="4"/>
        <v>13　株式会社　アステクノス</v>
      </c>
      <c r="AG102" s="65" t="b">
        <v>0</v>
      </c>
      <c r="AH102" s="65" t="b">
        <v>1</v>
      </c>
    </row>
    <row r="103" spans="7:34" s="79" customFormat="1" ht="14.25" hidden="1">
      <c r="G103" s="79">
        <v>14</v>
      </c>
      <c r="H103" s="66" t="s">
        <v>174</v>
      </c>
      <c r="Q103" s="80"/>
      <c r="R103" s="79" t="str">
        <f t="shared" si="4"/>
        <v>14　株式会社　アドバネクス</v>
      </c>
      <c r="AG103" s="65" t="b">
        <v>1</v>
      </c>
      <c r="AH103" s="65" t="b">
        <v>0</v>
      </c>
    </row>
    <row r="104" spans="7:34" s="79" customFormat="1" ht="14.25" hidden="1">
      <c r="G104" s="79">
        <v>15</v>
      </c>
      <c r="H104" s="66" t="s">
        <v>175</v>
      </c>
      <c r="Q104" s="80"/>
      <c r="R104" s="79" t="str">
        <f t="shared" si="4"/>
        <v>15　アマノ　株式会社（細江事業所）</v>
      </c>
      <c r="AG104" s="65" t="b">
        <v>1</v>
      </c>
      <c r="AH104" s="65" t="b">
        <v>0</v>
      </c>
    </row>
    <row r="105" spans="7:34" s="79" customFormat="1" ht="14.25" hidden="1">
      <c r="G105" s="79">
        <v>16</v>
      </c>
      <c r="H105" s="66" t="s">
        <v>176</v>
      </c>
      <c r="Q105" s="80"/>
      <c r="R105" s="79" t="str">
        <f t="shared" si="4"/>
        <v>16　株式会社　アムロン</v>
      </c>
      <c r="AG105" s="65" t="b">
        <v>0</v>
      </c>
      <c r="AH105" s="65" t="b">
        <v>1</v>
      </c>
    </row>
    <row r="106" spans="7:34" s="79" customFormat="1" ht="14.25" hidden="1">
      <c r="G106" s="79">
        <v>17</v>
      </c>
      <c r="H106" s="66" t="s">
        <v>177</v>
      </c>
      <c r="Q106" s="80"/>
      <c r="R106" s="79" t="str">
        <f t="shared" si="4"/>
        <v>17　株式会社　アルテクナ</v>
      </c>
      <c r="AG106" s="65" t="b">
        <v>1</v>
      </c>
      <c r="AH106" s="65" t="b">
        <v>1</v>
      </c>
    </row>
    <row r="107" spans="7:34" s="79" customFormat="1" ht="14.25" hidden="1">
      <c r="G107" s="79">
        <v>18</v>
      </c>
      <c r="H107" s="66" t="s">
        <v>178</v>
      </c>
      <c r="Q107" s="80"/>
      <c r="R107" s="79" t="str">
        <f t="shared" si="4"/>
        <v>18　株式会社　伊藤精密工具製作所</v>
      </c>
      <c r="AG107" s="65" t="b">
        <v>1</v>
      </c>
      <c r="AH107" s="65" t="b">
        <v>1</v>
      </c>
    </row>
    <row r="108" spans="7:34" s="79" customFormat="1" ht="14.25" hidden="1">
      <c r="G108" s="79">
        <v>19</v>
      </c>
      <c r="H108" s="66" t="s">
        <v>179</v>
      </c>
      <c r="Q108" s="80"/>
      <c r="R108" s="79" t="str">
        <f t="shared" si="4"/>
        <v>19　岩手製鉄　株式会社</v>
      </c>
      <c r="AG108" s="65" t="b">
        <v>1</v>
      </c>
      <c r="AH108" s="65" t="b">
        <v>0</v>
      </c>
    </row>
    <row r="109" spans="7:34" s="79" customFormat="1" ht="14.25" hidden="1">
      <c r="G109" s="79">
        <v>20</v>
      </c>
      <c r="H109" s="66" t="s">
        <v>180</v>
      </c>
      <c r="Q109" s="80"/>
      <c r="R109" s="79" t="str">
        <f t="shared" si="4"/>
        <v>20　株式会社　Willbe</v>
      </c>
      <c r="AG109" s="65" t="b">
        <v>1</v>
      </c>
      <c r="AH109" s="65" t="b">
        <v>0</v>
      </c>
    </row>
    <row r="110" spans="7:34" s="79" customFormat="1" ht="14.25" hidden="1">
      <c r="G110" s="79">
        <v>21</v>
      </c>
      <c r="H110" s="66" t="s">
        <v>181</v>
      </c>
      <c r="Q110" s="80"/>
      <c r="R110" s="79" t="str">
        <f t="shared" si="4"/>
        <v>21　株式会社　エアロ</v>
      </c>
      <c r="AG110" s="65" t="b">
        <v>1</v>
      </c>
      <c r="AH110" s="65" t="b">
        <v>1</v>
      </c>
    </row>
    <row r="111" spans="7:34" s="79" customFormat="1" ht="14.25" hidden="1">
      <c r="G111" s="79">
        <v>22</v>
      </c>
      <c r="H111" s="66" t="s">
        <v>182</v>
      </c>
      <c r="Q111" s="80"/>
      <c r="R111" s="79" t="str">
        <f t="shared" si="4"/>
        <v>22　株式会社　エイト電子</v>
      </c>
      <c r="AG111" s="65" t="b">
        <v>0</v>
      </c>
      <c r="AH111" s="65" t="b">
        <v>1</v>
      </c>
    </row>
    <row r="112" spans="7:34" s="79" customFormat="1" ht="14.25" hidden="1">
      <c r="G112" s="79">
        <v>23</v>
      </c>
      <c r="H112" s="66" t="s">
        <v>183</v>
      </c>
      <c r="Q112" s="80"/>
      <c r="R112" s="79" t="str">
        <f t="shared" si="4"/>
        <v>23　AIC-VISION　株式会社</v>
      </c>
      <c r="AG112" s="65" t="b">
        <v>0</v>
      </c>
      <c r="AH112" s="65" t="b">
        <v>1</v>
      </c>
    </row>
    <row r="113" spans="7:34" s="79" customFormat="1" ht="14.25" hidden="1">
      <c r="G113" s="79">
        <v>24</v>
      </c>
      <c r="H113" s="66" t="s">
        <v>184</v>
      </c>
      <c r="Q113" s="80"/>
      <c r="R113" s="79" t="str">
        <f t="shared" si="4"/>
        <v>24　株式会社　江崎製作所</v>
      </c>
      <c r="AG113" s="65" t="b">
        <v>1</v>
      </c>
      <c r="AH113" s="65" t="b">
        <v>0</v>
      </c>
    </row>
    <row r="114" spans="7:34" s="79" customFormat="1" ht="14.25" hidden="1">
      <c r="G114" s="79">
        <v>25</v>
      </c>
      <c r="H114" s="66" t="s">
        <v>185</v>
      </c>
      <c r="Q114" s="80"/>
      <c r="R114" s="79" t="str">
        <f t="shared" si="4"/>
        <v>25　エヌティーテクノ　株式会社</v>
      </c>
      <c r="AG114" s="65" t="b">
        <v>1</v>
      </c>
      <c r="AH114" s="65" t="b">
        <v>1</v>
      </c>
    </row>
    <row r="115" spans="7:34" s="79" customFormat="1" ht="14.25" hidden="1">
      <c r="G115" s="79">
        <v>26</v>
      </c>
      <c r="H115" s="66" t="s">
        <v>186</v>
      </c>
      <c r="Q115" s="80"/>
      <c r="R115" s="79" t="str">
        <f t="shared" si="4"/>
        <v>26　ＮＴＮ　株式会社</v>
      </c>
      <c r="AG115" s="65" t="b">
        <v>1</v>
      </c>
      <c r="AH115" s="65" t="b">
        <v>1</v>
      </c>
    </row>
    <row r="116" spans="7:34" s="79" customFormat="1" ht="14.25" hidden="1">
      <c r="G116" s="79">
        <v>27</v>
      </c>
      <c r="H116" s="66" t="s">
        <v>187</v>
      </c>
      <c r="Q116" s="80"/>
      <c r="R116" s="79" t="str">
        <f t="shared" si="4"/>
        <v>27　株式会社　エヌテック（神奈川県）</v>
      </c>
      <c r="AG116" s="65" t="b">
        <v>1</v>
      </c>
      <c r="AH116" s="65" t="b">
        <v>1</v>
      </c>
    </row>
    <row r="117" spans="7:34" s="79" customFormat="1" ht="14.25" hidden="1">
      <c r="G117" s="79">
        <v>28</v>
      </c>
      <c r="H117" s="66" t="s">
        <v>188</v>
      </c>
      <c r="Q117" s="80"/>
      <c r="R117" s="79" t="str">
        <f t="shared" si="4"/>
        <v>28　株式会社　エヌテック（岐阜県）</v>
      </c>
      <c r="AG117" s="65" t="b">
        <v>1</v>
      </c>
      <c r="AH117" s="65" t="b">
        <v>0</v>
      </c>
    </row>
    <row r="118" spans="7:34" s="79" customFormat="1" ht="14.25" hidden="1">
      <c r="G118" s="79">
        <v>29</v>
      </c>
      <c r="H118" s="66" t="s">
        <v>117</v>
      </c>
      <c r="Q118" s="80"/>
      <c r="R118" s="79" t="str">
        <f t="shared" si="4"/>
        <v>29　株式会社　エノテック</v>
      </c>
      <c r="AG118" s="65" t="b">
        <v>1</v>
      </c>
      <c r="AH118" s="65" t="b">
        <v>0</v>
      </c>
    </row>
    <row r="119" spans="7:34" s="79" customFormat="1" ht="14.25" hidden="1">
      <c r="G119" s="79">
        <v>30</v>
      </c>
      <c r="H119" s="66" t="s">
        <v>189</v>
      </c>
      <c r="Q119" s="80"/>
      <c r="R119" s="79" t="str">
        <f t="shared" si="4"/>
        <v>30　エバ工業　株式会社</v>
      </c>
      <c r="AG119" s="65" t="b">
        <v>1</v>
      </c>
      <c r="AH119" s="65" t="b">
        <v>0</v>
      </c>
    </row>
    <row r="120" spans="7:34" s="79" customFormat="1" ht="14.25" hidden="1">
      <c r="G120" s="79">
        <v>31</v>
      </c>
      <c r="H120" s="66" t="s">
        <v>190</v>
      </c>
      <c r="Q120" s="80"/>
      <c r="R120" s="79" t="str">
        <f t="shared" si="4"/>
        <v>31　エフテック　株式会社</v>
      </c>
      <c r="AG120" s="65" t="b">
        <v>1</v>
      </c>
      <c r="AH120" s="65" t="b">
        <v>0</v>
      </c>
    </row>
    <row r="121" spans="7:34" s="79" customFormat="1" ht="14.25" hidden="1">
      <c r="G121" s="79">
        <v>32</v>
      </c>
      <c r="H121" s="66" t="s">
        <v>191</v>
      </c>
      <c r="Q121" s="80"/>
      <c r="R121" s="79" t="str">
        <f t="shared" si="4"/>
        <v>32　株式会社　オータ</v>
      </c>
      <c r="AG121" s="65" t="b">
        <v>1</v>
      </c>
      <c r="AH121" s="65" t="b">
        <v>1</v>
      </c>
    </row>
    <row r="122" spans="7:34" s="79" customFormat="1" ht="14.25" hidden="1">
      <c r="G122" s="79">
        <v>33</v>
      </c>
      <c r="H122" s="66" t="s">
        <v>192</v>
      </c>
      <c r="Q122" s="80"/>
      <c r="R122" s="79" t="str">
        <f t="shared" si="4"/>
        <v>33　大羽精研　株式会社</v>
      </c>
      <c r="AG122" s="65" t="b">
        <v>1</v>
      </c>
      <c r="AH122" s="65" t="b">
        <v>0</v>
      </c>
    </row>
    <row r="123" spans="7:34" s="79" customFormat="1" ht="14.25" hidden="1">
      <c r="G123" s="79">
        <v>34</v>
      </c>
      <c r="H123" s="66" t="s">
        <v>193</v>
      </c>
      <c r="Q123" s="80"/>
      <c r="R123" s="79" t="str">
        <f t="shared" si="4"/>
        <v>34　株式会社　岡野製作所</v>
      </c>
      <c r="AG123" s="65" t="b">
        <v>1</v>
      </c>
      <c r="AH123" s="65" t="b">
        <v>0</v>
      </c>
    </row>
    <row r="124" spans="7:34" s="79" customFormat="1" ht="14.25" hidden="1">
      <c r="G124" s="79">
        <v>35</v>
      </c>
      <c r="H124" s="66" t="s">
        <v>82</v>
      </c>
      <c r="Q124" s="80"/>
      <c r="R124" s="79" t="str">
        <f t="shared" si="4"/>
        <v>35　小川工業　株式会社</v>
      </c>
      <c r="AG124" s="65" t="b">
        <v>1</v>
      </c>
      <c r="AH124" s="65" t="b">
        <v>0</v>
      </c>
    </row>
    <row r="125" spans="7:34" s="79" customFormat="1" ht="14.25" hidden="1">
      <c r="G125" s="79">
        <v>36</v>
      </c>
      <c r="H125" s="66" t="s">
        <v>194</v>
      </c>
      <c r="Q125" s="80"/>
      <c r="R125" s="79" t="str">
        <f t="shared" si="4"/>
        <v>36　株式会社　桶谷製作所</v>
      </c>
      <c r="AG125" s="65" t="b">
        <v>1</v>
      </c>
      <c r="AH125" s="65" t="b">
        <v>0</v>
      </c>
    </row>
    <row r="126" spans="7:34" s="79" customFormat="1" ht="14.25" hidden="1">
      <c r="G126" s="79">
        <v>37</v>
      </c>
      <c r="H126" s="66" t="s">
        <v>195</v>
      </c>
      <c r="Q126" s="80"/>
      <c r="R126" s="79" t="str">
        <f t="shared" si="4"/>
        <v>37　オリップ　株式会社</v>
      </c>
      <c r="AG126" s="65" t="b">
        <v>1</v>
      </c>
      <c r="AH126" s="65" t="b">
        <v>0</v>
      </c>
    </row>
    <row r="127" spans="7:34" s="79" customFormat="1" ht="14.25" hidden="1">
      <c r="G127" s="79">
        <v>38</v>
      </c>
      <c r="H127" s="66" t="s">
        <v>83</v>
      </c>
      <c r="Q127" s="80"/>
      <c r="R127" s="79" t="str">
        <f t="shared" si="4"/>
        <v>38　海光電業　株式会社</v>
      </c>
      <c r="AG127" s="65" t="b">
        <v>1</v>
      </c>
      <c r="AH127" s="65" t="b">
        <v>0</v>
      </c>
    </row>
    <row r="128" spans="7:34" s="79" customFormat="1" ht="14.25" hidden="1">
      <c r="G128" s="79">
        <v>39</v>
      </c>
      <c r="H128" s="66" t="s">
        <v>65</v>
      </c>
      <c r="Q128" s="80"/>
      <c r="R128" s="79" t="str">
        <f t="shared" si="4"/>
        <v>39　柏木産業　株式会社</v>
      </c>
      <c r="AG128" s="65" t="b">
        <v>0</v>
      </c>
      <c r="AH128" s="65" t="b">
        <v>1</v>
      </c>
    </row>
    <row r="129" spans="7:34" s="79" customFormat="1" ht="14.25" hidden="1">
      <c r="G129" s="79">
        <v>40</v>
      </c>
      <c r="H129" s="66" t="s">
        <v>196</v>
      </c>
      <c r="Q129" s="80"/>
      <c r="R129" s="79" t="str">
        <f t="shared" si="4"/>
        <v>40　株式会社　カトーメテック</v>
      </c>
      <c r="AG129" s="65" t="b">
        <v>1</v>
      </c>
      <c r="AH129" s="65" t="b">
        <v>0</v>
      </c>
    </row>
    <row r="130" spans="7:34" s="79" customFormat="1" ht="14.25" hidden="1">
      <c r="G130" s="79">
        <v>41</v>
      </c>
      <c r="H130" s="66" t="s">
        <v>197</v>
      </c>
      <c r="Q130" s="80"/>
      <c r="R130" s="79" t="str">
        <f t="shared" si="4"/>
        <v>41　株式会社　カナデビアエンジニアリング</v>
      </c>
      <c r="AG130" s="65" t="b">
        <v>1</v>
      </c>
      <c r="AH130" s="65" t="b">
        <v>0</v>
      </c>
    </row>
    <row r="131" spans="7:34" s="79" customFormat="1" ht="14.25" hidden="1">
      <c r="G131" s="79">
        <v>42</v>
      </c>
      <c r="H131" s="66" t="s">
        <v>198</v>
      </c>
      <c r="Q131" s="80"/>
      <c r="R131" s="79" t="str">
        <f t="shared" si="4"/>
        <v>42　川合樹脂工業　株式会社</v>
      </c>
      <c r="AG131" s="65" t="b">
        <v>1</v>
      </c>
      <c r="AH131" s="65" t="b">
        <v>1</v>
      </c>
    </row>
    <row r="132" spans="7:34" s="79" customFormat="1" ht="14.25" hidden="1">
      <c r="G132" s="79">
        <v>43</v>
      </c>
      <c r="H132" s="66" t="s">
        <v>199</v>
      </c>
      <c r="Q132" s="80"/>
      <c r="R132" s="79" t="str">
        <f t="shared" si="4"/>
        <v>43　川島金属　株式会社</v>
      </c>
      <c r="AG132" s="65" t="b">
        <v>0</v>
      </c>
      <c r="AH132" s="65" t="b">
        <v>1</v>
      </c>
    </row>
    <row r="133" spans="7:34" s="79" customFormat="1" ht="14.25" hidden="1">
      <c r="G133" s="79">
        <v>44</v>
      </c>
      <c r="H133" s="66" t="s">
        <v>200</v>
      </c>
      <c r="Q133" s="80"/>
      <c r="R133" s="79" t="str">
        <f t="shared" si="4"/>
        <v>44　株式会社　きしろ</v>
      </c>
      <c r="AG133" s="65" t="b">
        <v>1</v>
      </c>
      <c r="AH133" s="65" t="b">
        <v>0</v>
      </c>
    </row>
    <row r="134" spans="7:34" s="79" customFormat="1" ht="14.25" hidden="1">
      <c r="G134" s="79">
        <v>45</v>
      </c>
      <c r="H134" s="66" t="s">
        <v>201</v>
      </c>
      <c r="Q134" s="80"/>
      <c r="R134" s="79" t="str">
        <f t="shared" si="4"/>
        <v>45　衣浦部品工業　株式会社</v>
      </c>
      <c r="AG134" s="65" t="b">
        <v>1</v>
      </c>
      <c r="AH134" s="65" t="b">
        <v>0</v>
      </c>
    </row>
    <row r="135" spans="7:34" s="79" customFormat="1" ht="14.25" hidden="1">
      <c r="G135" s="79">
        <v>46</v>
      </c>
      <c r="H135" s="66" t="s">
        <v>118</v>
      </c>
      <c r="Q135" s="80"/>
      <c r="R135" s="79" t="str">
        <f t="shared" si="4"/>
        <v>46　株式会社　協同電子</v>
      </c>
      <c r="AG135" s="65" t="b">
        <v>1</v>
      </c>
      <c r="AH135" s="65" t="b">
        <v>1</v>
      </c>
    </row>
    <row r="136" spans="7:34" s="79" customFormat="1" ht="14.25" hidden="1">
      <c r="G136" s="79">
        <v>47</v>
      </c>
      <c r="H136" s="66" t="s">
        <v>72</v>
      </c>
      <c r="Q136" s="80"/>
      <c r="R136" s="79" t="str">
        <f t="shared" si="4"/>
        <v>47　株式会社　キョウワ</v>
      </c>
      <c r="AG136" s="65" t="b">
        <v>1</v>
      </c>
      <c r="AH136" s="65" t="b">
        <v>0</v>
      </c>
    </row>
    <row r="137" spans="7:34" s="79" customFormat="1" ht="14.25" hidden="1">
      <c r="G137" s="79">
        <v>48</v>
      </c>
      <c r="H137" s="66" t="s">
        <v>202</v>
      </c>
      <c r="Q137" s="80"/>
      <c r="R137" s="79" t="str">
        <f t="shared" si="4"/>
        <v>48　株式会社　協和製作所</v>
      </c>
      <c r="AG137" s="65" t="b">
        <v>0</v>
      </c>
      <c r="AH137" s="65" t="b">
        <v>1</v>
      </c>
    </row>
    <row r="138" spans="7:34" s="79" customFormat="1" ht="14.25" hidden="1">
      <c r="G138" s="79">
        <v>49</v>
      </c>
      <c r="H138" s="66" t="s">
        <v>203</v>
      </c>
      <c r="Q138" s="80"/>
      <c r="R138" s="79" t="str">
        <f t="shared" si="4"/>
        <v>49　キョーラク　株式会社</v>
      </c>
      <c r="AG138" s="65" t="b">
        <v>1</v>
      </c>
      <c r="AH138" s="65" t="b">
        <v>0</v>
      </c>
    </row>
    <row r="139" spans="7:34" s="79" customFormat="1" ht="14.25" hidden="1">
      <c r="G139" s="79">
        <v>50</v>
      </c>
      <c r="H139" s="66" t="s">
        <v>204</v>
      </c>
      <c r="Q139" s="80"/>
      <c r="R139" s="79" t="str">
        <f t="shared" si="4"/>
        <v>50　極東開発工業　株式会社（環境事業部）</v>
      </c>
      <c r="AG139" s="65" t="b">
        <v>1</v>
      </c>
      <c r="AH139" s="65" t="b">
        <v>0</v>
      </c>
    </row>
    <row r="140" spans="7:34" s="79" customFormat="1" ht="14.25" hidden="1">
      <c r="G140" s="79">
        <v>51</v>
      </c>
      <c r="H140" s="66" t="s">
        <v>205</v>
      </c>
      <c r="Q140" s="80"/>
      <c r="R140" s="79" t="str">
        <f t="shared" si="4"/>
        <v>51　株式会社　クボタ　</v>
      </c>
      <c r="AG140" s="65" t="b">
        <v>1</v>
      </c>
      <c r="AH140" s="65" t="b">
        <v>0</v>
      </c>
    </row>
    <row r="141" spans="7:34" s="79" customFormat="1" ht="14.25" hidden="1">
      <c r="G141" s="79">
        <v>52</v>
      </c>
      <c r="H141" s="66" t="s">
        <v>119</v>
      </c>
      <c r="Q141" s="80"/>
      <c r="R141" s="79" t="str">
        <f t="shared" si="4"/>
        <v>52　クボタ環境エンジニアリング　株式会社</v>
      </c>
      <c r="AG141" s="65" t="b">
        <v>1</v>
      </c>
      <c r="AH141" s="65" t="b">
        <v>0</v>
      </c>
    </row>
    <row r="142" spans="7:34" s="79" customFormat="1" ht="14.25" hidden="1">
      <c r="G142" s="79">
        <v>53</v>
      </c>
      <c r="H142" s="66" t="s">
        <v>206</v>
      </c>
      <c r="Q142" s="80"/>
      <c r="R142" s="79" t="str">
        <f t="shared" si="4"/>
        <v>53　株式会社　クリスタル光学</v>
      </c>
      <c r="AG142" s="65" t="b">
        <v>1</v>
      </c>
      <c r="AH142" s="65" t="b">
        <v>0</v>
      </c>
    </row>
    <row r="143" spans="7:34" s="79" customFormat="1" ht="14.25" hidden="1">
      <c r="G143" s="79">
        <v>54</v>
      </c>
      <c r="H143" s="66" t="s">
        <v>207</v>
      </c>
      <c r="Q143" s="80"/>
      <c r="R143" s="79" t="str">
        <f t="shared" si="4"/>
        <v>54　桑名精工　株式会社</v>
      </c>
      <c r="AG143" s="65" t="b">
        <v>1</v>
      </c>
      <c r="AH143" s="65" t="b">
        <v>0</v>
      </c>
    </row>
    <row r="144" spans="7:34" s="79" customFormat="1" ht="14.25" hidden="1">
      <c r="G144" s="79">
        <v>55</v>
      </c>
      <c r="H144" s="66" t="s">
        <v>208</v>
      </c>
      <c r="Q144" s="80"/>
      <c r="R144" s="79" t="str">
        <f t="shared" si="4"/>
        <v>55　ケイ・エイチ工業　株式会社</v>
      </c>
      <c r="AG144" s="65" t="b">
        <v>0</v>
      </c>
      <c r="AH144" s="65" t="b">
        <v>1</v>
      </c>
    </row>
    <row r="145" spans="7:34" s="79" customFormat="1" ht="14.25" hidden="1">
      <c r="G145" s="79">
        <v>56</v>
      </c>
      <c r="H145" s="66" t="s">
        <v>84</v>
      </c>
      <c r="Q145" s="80"/>
      <c r="R145" s="79" t="str">
        <f t="shared" si="4"/>
        <v>56　株式会社　ケーエムエフ</v>
      </c>
      <c r="AG145" s="65" t="b">
        <v>1</v>
      </c>
      <c r="AH145" s="65" t="b">
        <v>0</v>
      </c>
    </row>
    <row r="146" spans="7:34" s="79" customFormat="1" ht="14.25" hidden="1">
      <c r="G146" s="79">
        <v>57</v>
      </c>
      <c r="H146" s="66" t="s">
        <v>209</v>
      </c>
      <c r="Q146" s="80"/>
      <c r="R146" s="79" t="str">
        <f t="shared" si="4"/>
        <v>57　株式会社　ゲートジャパン</v>
      </c>
      <c r="AG146" s="65" t="b">
        <v>1</v>
      </c>
      <c r="AH146" s="65" t="b">
        <v>0</v>
      </c>
    </row>
    <row r="147" spans="7:34" s="79" customFormat="1" ht="14.25" hidden="1">
      <c r="G147" s="79">
        <v>58</v>
      </c>
      <c r="H147" s="66" t="s">
        <v>210</v>
      </c>
      <c r="Q147" s="80"/>
      <c r="R147" s="79" t="str">
        <f t="shared" si="4"/>
        <v>58　高周波熱錬　株式会社（中部営業所・刈谷工場）</v>
      </c>
      <c r="AG147" s="65" t="b">
        <v>1</v>
      </c>
      <c r="AH147" s="65" t="b">
        <v>1</v>
      </c>
    </row>
    <row r="148" spans="7:34" s="79" customFormat="1" ht="14.25" hidden="1">
      <c r="G148" s="79">
        <v>59</v>
      </c>
      <c r="H148" s="66" t="s">
        <v>211</v>
      </c>
      <c r="Q148" s="80"/>
      <c r="R148" s="79" t="str">
        <f t="shared" si="4"/>
        <v>59　紅品科技東京　株式会社（名古屋事業所）</v>
      </c>
      <c r="AG148" s="65" t="b">
        <v>1</v>
      </c>
      <c r="AH148" s="65" t="b">
        <v>1</v>
      </c>
    </row>
    <row r="149" spans="7:34" s="79" customFormat="1" ht="14.25" hidden="1">
      <c r="G149" s="79">
        <v>60</v>
      </c>
      <c r="H149" s="66" t="s">
        <v>212</v>
      </c>
      <c r="Q149" s="80"/>
      <c r="R149" s="79" t="str">
        <f t="shared" si="4"/>
        <v>60　株式会社　甲府明電舎</v>
      </c>
      <c r="AG149" s="65" t="b">
        <v>1</v>
      </c>
      <c r="AH149" s="65" t="b">
        <v>0</v>
      </c>
    </row>
    <row r="150" spans="7:34" s="79" customFormat="1" ht="14.25" hidden="1">
      <c r="G150" s="79">
        <v>61</v>
      </c>
      <c r="H150" s="66" t="s">
        <v>213</v>
      </c>
      <c r="Q150" s="80"/>
      <c r="R150" s="79" t="str">
        <f t="shared" si="4"/>
        <v>61　株式会社　神戸製鋼所（技術開発本部）</v>
      </c>
      <c r="AG150" s="65" t="b">
        <v>1</v>
      </c>
      <c r="AH150" s="65" t="b">
        <v>0</v>
      </c>
    </row>
    <row r="151" spans="7:34" s="79" customFormat="1" ht="14.25" hidden="1">
      <c r="G151" s="79">
        <v>62</v>
      </c>
      <c r="H151" s="66" t="s">
        <v>214</v>
      </c>
      <c r="Q151" s="80"/>
      <c r="R151" s="79" t="str">
        <f t="shared" si="4"/>
        <v>62　高洋電機　株式会社</v>
      </c>
      <c r="AG151" s="65" t="b">
        <v>1</v>
      </c>
      <c r="AH151" s="65" t="b">
        <v>1</v>
      </c>
    </row>
    <row r="152" spans="7:34" s="79" customFormat="1" ht="14.25" hidden="1">
      <c r="G152" s="79">
        <v>63</v>
      </c>
      <c r="H152" s="66" t="s">
        <v>215</v>
      </c>
      <c r="Q152" s="80"/>
      <c r="R152" s="79" t="str">
        <f t="shared" si="4"/>
        <v>63　光和商事　株式会社（名古屋営業所）</v>
      </c>
      <c r="AG152" s="65" t="b">
        <v>1</v>
      </c>
      <c r="AH152" s="65" t="b">
        <v>0</v>
      </c>
    </row>
    <row r="153" spans="7:34" s="79" customFormat="1" ht="14.25" hidden="1">
      <c r="G153" s="79">
        <v>64</v>
      </c>
      <c r="H153" s="66" t="s">
        <v>216</v>
      </c>
      <c r="Q153" s="80"/>
      <c r="R153" s="79" t="str">
        <f t="shared" si="4"/>
        <v>64　光和商事　株式会社（松本営業所）</v>
      </c>
      <c r="AG153" s="65" t="b">
        <v>1</v>
      </c>
      <c r="AH153" s="65" t="b">
        <v>1</v>
      </c>
    </row>
    <row r="154" spans="7:34" s="79" customFormat="1" ht="14.25" hidden="1">
      <c r="G154" s="79">
        <v>65</v>
      </c>
      <c r="H154" s="66" t="s">
        <v>66</v>
      </c>
      <c r="Q154" s="80"/>
      <c r="R154" s="79" t="str">
        <f t="shared" si="4"/>
        <v>65　興和精密工業　株式会社</v>
      </c>
      <c r="AG154" s="65" t="b">
        <v>1</v>
      </c>
      <c r="AH154" s="65" t="b">
        <v>0</v>
      </c>
    </row>
    <row r="155" spans="7:34" s="79" customFormat="1" ht="14.25" hidden="1">
      <c r="G155" s="79">
        <v>66</v>
      </c>
      <c r="H155" s="66" t="s">
        <v>217</v>
      </c>
      <c r="Q155" s="80"/>
      <c r="R155" s="79" t="str">
        <f t="shared" ref="R155:R359" si="5">G155&amp;"　"&amp;H155</f>
        <v>66　湖北精工　株式会社</v>
      </c>
      <c r="AG155" s="65" t="b">
        <v>1</v>
      </c>
      <c r="AH155" s="65" t="b">
        <v>0</v>
      </c>
    </row>
    <row r="156" spans="7:34" s="79" customFormat="1" ht="14.25" hidden="1">
      <c r="G156" s="79">
        <v>67</v>
      </c>
      <c r="H156" s="66" t="s">
        <v>218</v>
      </c>
      <c r="Q156" s="80"/>
      <c r="R156" s="79" t="str">
        <f t="shared" si="5"/>
        <v>67　株式会社　コマツ</v>
      </c>
      <c r="AG156" s="65" t="b">
        <v>1</v>
      </c>
      <c r="AH156" s="65" t="b">
        <v>0</v>
      </c>
    </row>
    <row r="157" spans="7:34" s="79" customFormat="1" ht="14.25" hidden="1">
      <c r="G157" s="79">
        <v>68</v>
      </c>
      <c r="H157" s="66" t="s">
        <v>219</v>
      </c>
      <c r="Q157" s="80"/>
      <c r="R157" s="79" t="str">
        <f t="shared" si="5"/>
        <v>68　サーマル化工　株式会社</v>
      </c>
      <c r="AG157" s="65" t="b">
        <v>1</v>
      </c>
      <c r="AH157" s="65" t="b">
        <v>0</v>
      </c>
    </row>
    <row r="158" spans="7:34" s="79" customFormat="1" ht="14.25" hidden="1">
      <c r="G158" s="79">
        <v>69</v>
      </c>
      <c r="H158" s="66" t="s">
        <v>67</v>
      </c>
      <c r="Q158" s="80"/>
      <c r="R158" s="79" t="str">
        <f t="shared" si="5"/>
        <v>69　佐久間特殊鋼　株式会社</v>
      </c>
      <c r="AG158" s="65" t="b">
        <v>1</v>
      </c>
      <c r="AH158" s="65" t="b">
        <v>0</v>
      </c>
    </row>
    <row r="159" spans="7:34" s="79" customFormat="1" ht="14.25" hidden="1">
      <c r="G159" s="79">
        <v>70</v>
      </c>
      <c r="H159" s="66" t="s">
        <v>220</v>
      </c>
      <c r="Q159" s="80"/>
      <c r="R159" s="79" t="str">
        <f t="shared" si="5"/>
        <v>70　株式会社　桜井グラフィックシステムズ</v>
      </c>
      <c r="AG159" s="65" t="b">
        <v>1</v>
      </c>
      <c r="AH159" s="65" t="b">
        <v>0</v>
      </c>
    </row>
    <row r="160" spans="7:34" s="79" customFormat="1" ht="14.25" hidden="1">
      <c r="G160" s="79">
        <v>71</v>
      </c>
      <c r="H160" s="66" t="s">
        <v>221</v>
      </c>
      <c r="Q160" s="80"/>
      <c r="R160" s="79" t="str">
        <f t="shared" si="5"/>
        <v>71　株式会社　笹野マックス</v>
      </c>
      <c r="AG160" s="65" t="b">
        <v>1</v>
      </c>
      <c r="AH160" s="65" t="b">
        <v>0</v>
      </c>
    </row>
    <row r="161" spans="7:34" s="79" customFormat="1" ht="14.25" hidden="1">
      <c r="G161" s="79">
        <v>72</v>
      </c>
      <c r="H161" s="66" t="s">
        <v>222</v>
      </c>
      <c r="Q161" s="80"/>
      <c r="R161" s="79" t="str">
        <f t="shared" si="5"/>
        <v>72　株式会社　サツマ超硬精密　</v>
      </c>
      <c r="AG161" s="65" t="b">
        <v>1</v>
      </c>
      <c r="AH161" s="65" t="b">
        <v>0</v>
      </c>
    </row>
    <row r="162" spans="7:34" s="79" customFormat="1" ht="14.25" hidden="1">
      <c r="G162" s="79">
        <v>73</v>
      </c>
      <c r="H162" s="66" t="s">
        <v>223</v>
      </c>
      <c r="Q162" s="80"/>
      <c r="R162" s="79" t="str">
        <f t="shared" si="5"/>
        <v>73　サハシ特殊鋼　株式会社</v>
      </c>
      <c r="AG162" s="65" t="b">
        <v>1</v>
      </c>
      <c r="AH162" s="65" t="b">
        <v>1</v>
      </c>
    </row>
    <row r="163" spans="7:34" s="79" customFormat="1" ht="14.25" hidden="1">
      <c r="G163" s="79">
        <v>74</v>
      </c>
      <c r="H163" s="66" t="s">
        <v>224</v>
      </c>
      <c r="Q163" s="80"/>
      <c r="R163" s="79" t="str">
        <f t="shared" si="5"/>
        <v>74　サンエイ　株式会社</v>
      </c>
      <c r="AG163" s="65" t="b">
        <v>1</v>
      </c>
      <c r="AH163" s="65" t="b">
        <v>0</v>
      </c>
    </row>
    <row r="164" spans="7:34" s="79" customFormat="1" ht="14.25" hidden="1">
      <c r="G164" s="79">
        <v>75</v>
      </c>
      <c r="H164" s="66" t="s">
        <v>225</v>
      </c>
      <c r="Q164" s="80"/>
      <c r="R164" s="79" t="str">
        <f t="shared" si="5"/>
        <v>75　三恭金属　株式会社</v>
      </c>
      <c r="AG164" s="65" t="b">
        <v>0</v>
      </c>
      <c r="AH164" s="65" t="b">
        <v>1</v>
      </c>
    </row>
    <row r="165" spans="7:34" s="79" customFormat="1" ht="14.25" hidden="1">
      <c r="G165" s="79">
        <v>76</v>
      </c>
      <c r="H165" s="66" t="s">
        <v>226</v>
      </c>
      <c r="Q165" s="80"/>
      <c r="R165" s="79" t="str">
        <f t="shared" si="5"/>
        <v>76　三精テクノロジーズ　株式会社</v>
      </c>
      <c r="AG165" s="65" t="b">
        <v>1</v>
      </c>
      <c r="AH165" s="65" t="b">
        <v>0</v>
      </c>
    </row>
    <row r="166" spans="7:34" s="79" customFormat="1" ht="14.25" hidden="1">
      <c r="G166" s="79">
        <v>77</v>
      </c>
      <c r="H166" s="66" t="s">
        <v>227</v>
      </c>
      <c r="Q166" s="80"/>
      <c r="R166" s="79" t="str">
        <f t="shared" si="5"/>
        <v>77　株式会社　サン電材社</v>
      </c>
      <c r="AG166" s="65" t="b">
        <v>1</v>
      </c>
      <c r="AH166" s="65" t="b">
        <v>1</v>
      </c>
    </row>
    <row r="167" spans="7:34" s="79" customFormat="1" ht="14.25" hidden="1">
      <c r="G167" s="79">
        <v>78</v>
      </c>
      <c r="H167" s="66" t="s">
        <v>228</v>
      </c>
      <c r="Q167" s="80"/>
      <c r="R167" s="79" t="str">
        <f t="shared" si="5"/>
        <v>78　株式会社　山豊エンジニアリング</v>
      </c>
      <c r="AG167" s="65" t="b">
        <v>0</v>
      </c>
      <c r="AH167" s="65" t="b">
        <v>1</v>
      </c>
    </row>
    <row r="168" spans="7:34" s="79" customFormat="1" ht="14.25" hidden="1">
      <c r="G168" s="79">
        <v>79</v>
      </c>
      <c r="H168" s="66" t="s">
        <v>229</v>
      </c>
      <c r="Q168" s="80"/>
      <c r="R168" s="79" t="str">
        <f t="shared" si="5"/>
        <v>79　三友工業　株式会社</v>
      </c>
      <c r="AG168" s="65" t="b">
        <v>1</v>
      </c>
      <c r="AH168" s="65" t="b">
        <v>0</v>
      </c>
    </row>
    <row r="169" spans="7:34" s="79" customFormat="1" ht="14.25" hidden="1">
      <c r="G169" s="79">
        <v>80</v>
      </c>
      <c r="H169" s="66" t="s">
        <v>230</v>
      </c>
      <c r="Q169" s="80"/>
      <c r="R169" s="79" t="str">
        <f t="shared" si="5"/>
        <v>80　株式会社　三陽製作所</v>
      </c>
      <c r="AG169" s="65" t="b">
        <v>1</v>
      </c>
      <c r="AH169" s="65" t="b">
        <v>0</v>
      </c>
    </row>
    <row r="170" spans="7:34" s="79" customFormat="1" ht="14.25" hidden="1">
      <c r="G170" s="79">
        <v>81</v>
      </c>
      <c r="H170" s="66" t="s">
        <v>231</v>
      </c>
      <c r="Q170" s="80"/>
      <c r="R170" s="79" t="str">
        <f t="shared" si="5"/>
        <v>81　三利特殊鋼　株式会社</v>
      </c>
      <c r="AG170" s="65" t="b">
        <v>0</v>
      </c>
      <c r="AH170" s="65" t="b">
        <v>1</v>
      </c>
    </row>
    <row r="171" spans="7:34" s="79" customFormat="1" ht="14.25" hidden="1">
      <c r="G171" s="79">
        <v>82</v>
      </c>
      <c r="H171" s="66" t="s">
        <v>232</v>
      </c>
      <c r="Q171" s="80"/>
      <c r="R171" s="79" t="str">
        <f t="shared" si="5"/>
        <v>82　株式会社　三龍社</v>
      </c>
      <c r="AG171" s="65" t="b">
        <v>1</v>
      </c>
      <c r="AH171" s="65" t="b">
        <v>0</v>
      </c>
    </row>
    <row r="172" spans="7:34" s="79" customFormat="1" ht="14.25" hidden="1">
      <c r="G172" s="79">
        <v>83</v>
      </c>
      <c r="H172" s="66" t="s">
        <v>233</v>
      </c>
      <c r="Q172" s="80"/>
      <c r="R172" s="79" t="str">
        <f t="shared" si="5"/>
        <v>83　株式会社　シーアイプラント</v>
      </c>
      <c r="AG172" s="65" t="b">
        <v>1</v>
      </c>
      <c r="AH172" s="65" t="b">
        <v>1</v>
      </c>
    </row>
    <row r="173" spans="7:34" s="79" customFormat="1" ht="14.25" hidden="1">
      <c r="G173" s="79">
        <v>84</v>
      </c>
      <c r="H173" s="66" t="s">
        <v>234</v>
      </c>
      <c r="Q173" s="80"/>
      <c r="R173" s="79" t="str">
        <f t="shared" si="5"/>
        <v>84　ＣＫＤ　株式会社</v>
      </c>
      <c r="AG173" s="65" t="b">
        <v>1</v>
      </c>
      <c r="AH173" s="65" t="b">
        <v>1</v>
      </c>
    </row>
    <row r="174" spans="7:34" s="79" customFormat="1" ht="14.25" hidden="1">
      <c r="G174" s="79">
        <v>85</v>
      </c>
      <c r="H174" s="66" t="s">
        <v>235</v>
      </c>
      <c r="Q174" s="80"/>
      <c r="R174" s="79" t="str">
        <f t="shared" si="5"/>
        <v>85　株式会社　ジェイ・クリエイト</v>
      </c>
      <c r="AG174" s="65" t="b">
        <v>0</v>
      </c>
      <c r="AH174" s="65" t="b">
        <v>1</v>
      </c>
    </row>
    <row r="175" spans="7:34" s="79" customFormat="1" ht="14.25" hidden="1">
      <c r="G175" s="79">
        <v>86</v>
      </c>
      <c r="H175" s="66" t="s">
        <v>236</v>
      </c>
      <c r="Q175" s="80"/>
      <c r="R175" s="79" t="str">
        <f t="shared" si="5"/>
        <v>86　株式会社　ジェーイーエル</v>
      </c>
      <c r="AG175" s="65" t="b">
        <v>1</v>
      </c>
      <c r="AH175" s="65" t="b">
        <v>0</v>
      </c>
    </row>
    <row r="176" spans="7:34" s="79" customFormat="1" ht="14.25" hidden="1">
      <c r="G176" s="79">
        <v>87</v>
      </c>
      <c r="H176" s="66" t="s">
        <v>237</v>
      </c>
      <c r="Q176" s="80"/>
      <c r="R176" s="79" t="str">
        <f t="shared" si="5"/>
        <v>87　ＪＦＥプラントエンジ 株式会社</v>
      </c>
      <c r="AG176" s="65" t="b">
        <v>1</v>
      </c>
      <c r="AH176" s="65" t="b">
        <v>0</v>
      </c>
    </row>
    <row r="177" spans="7:34" s="79" customFormat="1" ht="14.25" hidden="1">
      <c r="G177" s="79">
        <v>88</v>
      </c>
      <c r="H177" s="66" t="s">
        <v>238</v>
      </c>
      <c r="Q177" s="80"/>
      <c r="R177" s="79" t="str">
        <f t="shared" si="5"/>
        <v>88　株式会社　常光</v>
      </c>
      <c r="AG177" s="65" t="b">
        <v>1</v>
      </c>
      <c r="AH177" s="65" t="b">
        <v>0</v>
      </c>
    </row>
    <row r="178" spans="7:34" s="79" customFormat="1" ht="14.25" hidden="1">
      <c r="G178" s="79">
        <v>89</v>
      </c>
      <c r="H178" s="66" t="s">
        <v>120</v>
      </c>
      <c r="Q178" s="80"/>
      <c r="R178" s="79" t="str">
        <f t="shared" si="5"/>
        <v>89　新興機械　株式会社</v>
      </c>
      <c r="AG178" s="65" t="b">
        <v>0</v>
      </c>
      <c r="AH178" s="65" t="b">
        <v>1</v>
      </c>
    </row>
    <row r="179" spans="7:34" s="79" customFormat="1" ht="14.25" hidden="1">
      <c r="G179" s="79">
        <v>90</v>
      </c>
      <c r="H179" s="66" t="s">
        <v>121</v>
      </c>
      <c r="Q179" s="80"/>
      <c r="R179" s="79" t="str">
        <f t="shared" si="5"/>
        <v>90　神鋼造機　株式会社</v>
      </c>
      <c r="AG179" s="65" t="b">
        <v>1</v>
      </c>
      <c r="AH179" s="65" t="b">
        <v>0</v>
      </c>
    </row>
    <row r="180" spans="7:34" s="79" customFormat="1" ht="14.25" hidden="1">
      <c r="G180" s="79">
        <v>91</v>
      </c>
      <c r="H180" s="66" t="s">
        <v>122</v>
      </c>
      <c r="Q180" s="80"/>
      <c r="R180" s="79" t="str">
        <f t="shared" si="5"/>
        <v>91　株式会社　シンテックホズミ</v>
      </c>
      <c r="AG180" s="65" t="b">
        <v>1</v>
      </c>
      <c r="AH180" s="65" t="b">
        <v>0</v>
      </c>
    </row>
    <row r="181" spans="7:34" s="79" customFormat="1" ht="14.25" hidden="1">
      <c r="G181" s="79">
        <v>92</v>
      </c>
      <c r="H181" s="66" t="s">
        <v>239</v>
      </c>
      <c r="Q181" s="80"/>
      <c r="R181" s="79" t="str">
        <f t="shared" si="5"/>
        <v>92　シントク　株式会社</v>
      </c>
      <c r="AG181" s="65" t="b">
        <v>1</v>
      </c>
      <c r="AH181" s="65" t="b">
        <v>0</v>
      </c>
    </row>
    <row r="182" spans="7:34" s="79" customFormat="1" ht="14.25" hidden="1">
      <c r="G182" s="79">
        <v>93</v>
      </c>
      <c r="H182" s="66" t="s">
        <v>240</v>
      </c>
      <c r="Q182" s="80"/>
      <c r="R182" s="79" t="str">
        <f t="shared" si="5"/>
        <v>93　シンフォニア商事　株式会社</v>
      </c>
      <c r="AG182" s="65" t="b">
        <v>1</v>
      </c>
      <c r="AH182" s="65" t="b">
        <v>0</v>
      </c>
    </row>
    <row r="183" spans="7:34" s="79" customFormat="1" ht="14.25" hidden="1">
      <c r="G183" s="79">
        <v>94</v>
      </c>
      <c r="H183" s="66" t="s">
        <v>241</v>
      </c>
      <c r="Q183" s="80"/>
      <c r="R183" s="79" t="str">
        <f t="shared" si="5"/>
        <v>94　シンフォニアテクノロジー　株式会社（伊勢製作所）</v>
      </c>
      <c r="AG183" s="65" t="b">
        <v>1</v>
      </c>
      <c r="AH183" s="65" t="b">
        <v>0</v>
      </c>
    </row>
    <row r="184" spans="7:34" s="79" customFormat="1" ht="14.25" hidden="1">
      <c r="G184" s="79">
        <v>95</v>
      </c>
      <c r="H184" s="79" t="s">
        <v>242</v>
      </c>
      <c r="Q184" s="80"/>
      <c r="R184" s="79" t="str">
        <f t="shared" si="5"/>
        <v>95　シンフォニアテクノロジー　株式会社（豊橋製作所）</v>
      </c>
      <c r="AG184" s="79" t="b">
        <v>1</v>
      </c>
      <c r="AH184" s="79" t="b">
        <v>1</v>
      </c>
    </row>
    <row r="185" spans="7:34" s="79" customFormat="1" ht="14.25" hidden="1">
      <c r="G185" s="79">
        <v>96</v>
      </c>
      <c r="H185" s="79" t="s">
        <v>243</v>
      </c>
      <c r="Q185" s="80"/>
      <c r="R185" s="79" t="str">
        <f t="shared" si="5"/>
        <v>96　新明和工業　株式会社（産機システム事業部環境システム本部）</v>
      </c>
      <c r="AG185" s="79" t="b">
        <v>1</v>
      </c>
      <c r="AH185" s="79" t="b">
        <v>0</v>
      </c>
    </row>
    <row r="186" spans="7:34" s="79" customFormat="1" ht="14.25" hidden="1">
      <c r="G186" s="79">
        <v>97</v>
      </c>
      <c r="H186" s="79" t="s">
        <v>244</v>
      </c>
      <c r="Q186" s="80"/>
      <c r="R186" s="79" t="str">
        <f t="shared" si="5"/>
        <v>97　株式会社　瑞光</v>
      </c>
      <c r="AG186" s="79" t="b">
        <v>1</v>
      </c>
      <c r="AH186" s="79" t="b">
        <v>0</v>
      </c>
    </row>
    <row r="187" spans="7:34" s="79" customFormat="1" ht="14.25" hidden="1">
      <c r="G187" s="79">
        <v>98</v>
      </c>
      <c r="H187" s="79" t="s">
        <v>245</v>
      </c>
      <c r="Q187" s="80"/>
      <c r="R187" s="79" t="str">
        <f t="shared" si="5"/>
        <v>98　株式会社　スギヤマ</v>
      </c>
      <c r="AG187" s="79" t="b">
        <v>1</v>
      </c>
      <c r="AH187" s="79" t="b">
        <v>0</v>
      </c>
    </row>
    <row r="188" spans="7:34" s="79" customFormat="1" ht="14.25" hidden="1">
      <c r="G188" s="79">
        <v>99</v>
      </c>
      <c r="H188" s="79" t="s">
        <v>246</v>
      </c>
      <c r="Q188" s="80"/>
      <c r="R188" s="79" t="str">
        <f t="shared" si="5"/>
        <v>99　株式会社　スギヤマメカレトロ</v>
      </c>
      <c r="AG188" s="79" t="b">
        <v>1</v>
      </c>
      <c r="AH188" s="79" t="b">
        <v>0</v>
      </c>
    </row>
    <row r="189" spans="7:34" s="79" customFormat="1" ht="14.25" hidden="1">
      <c r="G189" s="79">
        <v>100</v>
      </c>
      <c r="H189" s="79" t="s">
        <v>247</v>
      </c>
      <c r="Q189" s="80"/>
      <c r="R189" s="79" t="str">
        <f t="shared" si="5"/>
        <v>100　スズクニ・トキワ精機　株式会社</v>
      </c>
      <c r="AG189" s="79" t="b">
        <v>1</v>
      </c>
      <c r="AH189" s="79" t="b">
        <v>0</v>
      </c>
    </row>
    <row r="190" spans="7:34" s="79" customFormat="1" ht="14.25" hidden="1">
      <c r="G190" s="79">
        <v>101</v>
      </c>
      <c r="H190" s="79" t="s">
        <v>248</v>
      </c>
      <c r="Q190" s="80"/>
      <c r="R190" s="79" t="str">
        <f t="shared" si="5"/>
        <v>101　株式会社　スパンカーシステム</v>
      </c>
      <c r="AG190" s="79" t="b">
        <v>1</v>
      </c>
      <c r="AH190" s="79" t="b">
        <v>0</v>
      </c>
    </row>
    <row r="191" spans="7:34" s="79" customFormat="1" ht="14.25" hidden="1">
      <c r="G191" s="79">
        <v>102</v>
      </c>
      <c r="H191" s="79" t="s">
        <v>249</v>
      </c>
      <c r="Q191" s="80"/>
      <c r="R191" s="79" t="str">
        <f t="shared" si="5"/>
        <v>102　住友ナコフォークリフト　株式会社</v>
      </c>
      <c r="AG191" s="79" t="b">
        <v>1</v>
      </c>
      <c r="AH191" s="79" t="b">
        <v>0</v>
      </c>
    </row>
    <row r="192" spans="7:34" s="79" customFormat="1" ht="14.25" hidden="1">
      <c r="G192" s="79">
        <v>103</v>
      </c>
      <c r="H192" s="79" t="s">
        <v>250</v>
      </c>
      <c r="Q192" s="80"/>
      <c r="R192" s="79" t="str">
        <f t="shared" si="5"/>
        <v>103　株式会社　住理工メテックス</v>
      </c>
      <c r="AG192" s="79" t="b">
        <v>1</v>
      </c>
      <c r="AH192" s="79" t="b">
        <v>1</v>
      </c>
    </row>
    <row r="193" spans="7:34" s="79" customFormat="1" ht="14.25" hidden="1">
      <c r="G193" s="79">
        <v>104</v>
      </c>
      <c r="H193" s="79" t="s">
        <v>251</v>
      </c>
      <c r="Q193" s="80"/>
      <c r="R193" s="79" t="str">
        <f t="shared" si="5"/>
        <v>104　靜甲　株式会社（清水工場）</v>
      </c>
      <c r="AG193" s="79" t="b">
        <v>1</v>
      </c>
      <c r="AH193" s="79" t="b">
        <v>0</v>
      </c>
    </row>
    <row r="194" spans="7:34" s="79" customFormat="1" ht="14.25" hidden="1">
      <c r="G194" s="79">
        <v>105</v>
      </c>
      <c r="H194" s="79" t="s">
        <v>123</v>
      </c>
      <c r="Q194" s="80"/>
      <c r="R194" s="79" t="str">
        <f t="shared" si="5"/>
        <v>105　株式会社　セイワ</v>
      </c>
      <c r="AG194" s="79" t="b">
        <v>1</v>
      </c>
      <c r="AH194" s="79" t="b">
        <v>0</v>
      </c>
    </row>
    <row r="195" spans="7:34" s="79" customFormat="1" ht="14.25" hidden="1">
      <c r="G195" s="79">
        <v>106</v>
      </c>
      <c r="H195" s="79" t="s">
        <v>252</v>
      </c>
      <c r="Q195" s="80"/>
      <c r="R195" s="79" t="str">
        <f t="shared" si="5"/>
        <v>106　株式会社　関ケ原製作所</v>
      </c>
      <c r="AG195" s="79" t="b">
        <v>1</v>
      </c>
      <c r="AH195" s="79" t="b">
        <v>0</v>
      </c>
    </row>
    <row r="196" spans="7:34" s="79" customFormat="1" ht="14.25" hidden="1">
      <c r="G196" s="79">
        <v>107</v>
      </c>
      <c r="H196" s="79" t="s">
        <v>253</v>
      </c>
      <c r="Q196" s="80"/>
      <c r="R196" s="79" t="str">
        <f t="shared" si="5"/>
        <v>107　ゼネラルパッカー　株式会社</v>
      </c>
      <c r="AG196" s="79" t="b">
        <v>1</v>
      </c>
      <c r="AH196" s="79" t="b">
        <v>0</v>
      </c>
    </row>
    <row r="197" spans="7:34" s="79" customFormat="1" ht="14.25" hidden="1">
      <c r="G197" s="79">
        <v>108</v>
      </c>
      <c r="H197" s="79" t="s">
        <v>254</v>
      </c>
      <c r="Q197" s="80"/>
      <c r="R197" s="79" t="str">
        <f t="shared" si="5"/>
        <v>108　株式会社　第一</v>
      </c>
      <c r="AG197" s="79" t="b">
        <v>1</v>
      </c>
      <c r="AH197" s="79" t="b">
        <v>0</v>
      </c>
    </row>
    <row r="198" spans="7:34" s="79" customFormat="1" ht="14.25" hidden="1">
      <c r="G198" s="79">
        <v>109</v>
      </c>
      <c r="H198" s="79" t="s">
        <v>255</v>
      </c>
      <c r="Q198" s="80"/>
      <c r="R198" s="79" t="str">
        <f t="shared" si="5"/>
        <v>109　タイガースポリマー　株式会社（購買部）</v>
      </c>
      <c r="AG198" s="79" t="b">
        <v>1</v>
      </c>
      <c r="AH198" s="79" t="b">
        <v>0</v>
      </c>
    </row>
    <row r="199" spans="7:34" s="79" customFormat="1" ht="14.25" hidden="1">
      <c r="G199" s="79">
        <v>110</v>
      </c>
      <c r="H199" s="79" t="s">
        <v>256</v>
      </c>
      <c r="Q199" s="80"/>
      <c r="R199" s="79" t="str">
        <f t="shared" si="5"/>
        <v>110　ダイキャスト東和産業　株式会社</v>
      </c>
      <c r="AG199" s="79" t="b">
        <v>0</v>
      </c>
      <c r="AH199" s="79" t="b">
        <v>1</v>
      </c>
    </row>
    <row r="200" spans="7:34" s="79" customFormat="1" ht="14.25" hidden="1">
      <c r="G200" s="79">
        <v>111</v>
      </c>
      <c r="H200" s="79" t="s">
        <v>257</v>
      </c>
      <c r="Q200" s="80"/>
      <c r="R200" s="79" t="str">
        <f t="shared" si="5"/>
        <v>111　ダイキョーニシカワ　株式会社</v>
      </c>
      <c r="AG200" s="79" t="b">
        <v>1</v>
      </c>
      <c r="AH200" s="79" t="b">
        <v>1</v>
      </c>
    </row>
    <row r="201" spans="7:34" s="79" customFormat="1" ht="14.25" hidden="1">
      <c r="G201" s="79">
        <v>112</v>
      </c>
      <c r="H201" s="79" t="s">
        <v>124</v>
      </c>
      <c r="Q201" s="80"/>
      <c r="R201" s="79" t="str">
        <f t="shared" si="5"/>
        <v>112　大藤パッキング　株式会社</v>
      </c>
      <c r="AG201" s="79" t="b">
        <v>1</v>
      </c>
      <c r="AH201" s="79" t="b">
        <v>0</v>
      </c>
    </row>
    <row r="202" spans="7:34" s="79" customFormat="1" ht="14.25" hidden="1">
      <c r="G202" s="79">
        <v>113</v>
      </c>
      <c r="H202" s="79" t="s">
        <v>258</v>
      </c>
      <c r="Q202" s="80"/>
      <c r="R202" s="79" t="str">
        <f t="shared" si="5"/>
        <v>113　ダイトロン　株式会社（装置生産部 中部工場）</v>
      </c>
      <c r="AG202" s="79" t="b">
        <v>1</v>
      </c>
      <c r="AH202" s="79" t="b">
        <v>0</v>
      </c>
    </row>
    <row r="203" spans="7:34" s="79" customFormat="1" ht="14.25" hidden="1">
      <c r="G203" s="79">
        <v>114</v>
      </c>
      <c r="H203" s="79" t="s">
        <v>259</v>
      </c>
      <c r="Q203" s="80"/>
      <c r="R203" s="79" t="str">
        <f t="shared" si="5"/>
        <v>114　ダイトロン　株式会社（D＆Pカンパニー　部品事業部門）</v>
      </c>
      <c r="AG203" s="79" t="b">
        <v>1</v>
      </c>
      <c r="AH203" s="79" t="b">
        <v>0</v>
      </c>
    </row>
    <row r="204" spans="7:34" s="79" customFormat="1" ht="14.25" hidden="1">
      <c r="G204" s="79">
        <v>115</v>
      </c>
      <c r="H204" s="79" t="s">
        <v>125</v>
      </c>
      <c r="Q204" s="80"/>
      <c r="R204" s="79" t="str">
        <f t="shared" si="5"/>
        <v>115　太陽機械工業　株式会社</v>
      </c>
      <c r="AG204" s="79" t="b">
        <v>1</v>
      </c>
      <c r="AH204" s="79" t="b">
        <v>0</v>
      </c>
    </row>
    <row r="205" spans="7:34" s="79" customFormat="1" ht="14.25" hidden="1">
      <c r="G205" s="79">
        <v>116</v>
      </c>
      <c r="H205" s="79" t="s">
        <v>73</v>
      </c>
      <c r="Q205" s="80"/>
      <c r="R205" s="79" t="str">
        <f t="shared" si="5"/>
        <v>116　株式会社　大洋電機製作所</v>
      </c>
      <c r="AG205" s="79" t="b">
        <v>1</v>
      </c>
      <c r="AH205" s="79" t="b">
        <v>0</v>
      </c>
    </row>
    <row r="206" spans="7:34" s="79" customFormat="1" ht="14.25" hidden="1">
      <c r="G206" s="79">
        <v>117</v>
      </c>
      <c r="H206" s="79" t="s">
        <v>260</v>
      </c>
      <c r="Q206" s="80"/>
      <c r="R206" s="79" t="str">
        <f t="shared" si="5"/>
        <v>117　高砂電気工業　株式会社</v>
      </c>
      <c r="AG206" s="79" t="b">
        <v>1</v>
      </c>
      <c r="AH206" s="79" t="b">
        <v>0</v>
      </c>
    </row>
    <row r="207" spans="7:34" s="79" customFormat="1" ht="14.25" hidden="1">
      <c r="G207" s="79">
        <v>118</v>
      </c>
      <c r="H207" s="79" t="s">
        <v>261</v>
      </c>
      <c r="Q207" s="80"/>
      <c r="R207" s="79" t="str">
        <f t="shared" si="5"/>
        <v>118　株式会社　高橋合成</v>
      </c>
      <c r="AG207" s="79" t="b">
        <v>1</v>
      </c>
      <c r="AH207" s="79" t="b">
        <v>0</v>
      </c>
    </row>
    <row r="208" spans="7:34" s="79" customFormat="1" ht="14.25" hidden="1">
      <c r="G208" s="79">
        <v>119</v>
      </c>
      <c r="H208" s="79" t="s">
        <v>262</v>
      </c>
      <c r="Q208" s="80"/>
      <c r="R208" s="79" t="str">
        <f t="shared" si="5"/>
        <v>119　株式会社　タクマ（中部支店）</v>
      </c>
      <c r="AG208" s="79" t="b">
        <v>1</v>
      </c>
      <c r="AH208" s="79" t="b">
        <v>0</v>
      </c>
    </row>
    <row r="209" spans="7:34" s="79" customFormat="1" ht="14.25" hidden="1">
      <c r="G209" s="79">
        <v>120</v>
      </c>
      <c r="H209" s="79" t="s">
        <v>263</v>
      </c>
      <c r="Q209" s="80"/>
      <c r="R209" s="79" t="str">
        <f t="shared" si="5"/>
        <v>120　武井電機工業　株式会社</v>
      </c>
      <c r="AG209" s="79" t="b">
        <v>1</v>
      </c>
      <c r="AH209" s="79" t="b">
        <v>0</v>
      </c>
    </row>
    <row r="210" spans="7:34" s="79" customFormat="1" ht="14.25" hidden="1">
      <c r="G210" s="79">
        <v>121</v>
      </c>
      <c r="H210" s="79" t="s">
        <v>264</v>
      </c>
      <c r="Q210" s="80"/>
      <c r="R210" s="79" t="str">
        <f t="shared" si="5"/>
        <v>121　株式会社　タナベ</v>
      </c>
      <c r="AG210" s="79" t="b">
        <v>1</v>
      </c>
      <c r="AH210" s="79" t="b">
        <v>0</v>
      </c>
    </row>
    <row r="211" spans="7:34" s="79" customFormat="1" ht="14.25" hidden="1">
      <c r="G211" s="79">
        <v>122</v>
      </c>
      <c r="H211" s="79" t="s">
        <v>265</v>
      </c>
      <c r="Q211" s="80"/>
      <c r="R211" s="79" t="str">
        <f t="shared" si="5"/>
        <v>122　株式会社　田邊空気機械製作所</v>
      </c>
      <c r="AG211" s="79" t="b">
        <v>1</v>
      </c>
      <c r="AH211" s="79" t="b">
        <v>0</v>
      </c>
    </row>
    <row r="212" spans="7:34" s="79" customFormat="1" ht="14.25" hidden="1">
      <c r="G212" s="79">
        <v>123</v>
      </c>
      <c r="H212" s="79" t="s">
        <v>266</v>
      </c>
      <c r="Q212" s="80"/>
      <c r="R212" s="79" t="str">
        <f t="shared" si="5"/>
        <v>123　玉野化成　株式会社</v>
      </c>
      <c r="AG212" s="79" t="b">
        <v>1</v>
      </c>
      <c r="AH212" s="79" t="b">
        <v>0</v>
      </c>
    </row>
    <row r="213" spans="7:34" s="79" customFormat="1" ht="14.25" hidden="1">
      <c r="G213" s="79">
        <v>124</v>
      </c>
      <c r="H213" s="79" t="s">
        <v>267</v>
      </c>
      <c r="Q213" s="80"/>
      <c r="R213" s="79" t="str">
        <f t="shared" si="5"/>
        <v>124　中部エクストロン　株式会社</v>
      </c>
      <c r="AG213" s="79" t="b">
        <v>1</v>
      </c>
      <c r="AH213" s="79" t="b">
        <v>1</v>
      </c>
    </row>
    <row r="214" spans="7:34" s="79" customFormat="1" ht="14.25" hidden="1">
      <c r="G214" s="79">
        <v>125</v>
      </c>
      <c r="H214" s="79" t="s">
        <v>85</v>
      </c>
      <c r="Q214" s="80"/>
      <c r="R214" s="79" t="str">
        <f t="shared" si="5"/>
        <v>125　中部合成樹脂工業　株式会社</v>
      </c>
      <c r="AG214" s="79" t="b">
        <v>1</v>
      </c>
      <c r="AH214" s="79" t="b">
        <v>1</v>
      </c>
    </row>
    <row r="215" spans="7:34" s="79" customFormat="1" ht="14.25" hidden="1">
      <c r="G215" s="79">
        <v>126</v>
      </c>
      <c r="H215" s="79" t="s">
        <v>268</v>
      </c>
      <c r="Q215" s="80"/>
      <c r="R215" s="79" t="str">
        <f t="shared" si="5"/>
        <v>126　株式会社　中部プラントサービス</v>
      </c>
      <c r="AG215" s="79" t="b">
        <v>1</v>
      </c>
      <c r="AH215" s="79" t="b">
        <v>0</v>
      </c>
    </row>
    <row r="216" spans="7:34" s="79" customFormat="1" ht="14.25" hidden="1">
      <c r="G216" s="79">
        <v>127</v>
      </c>
      <c r="H216" s="79" t="s">
        <v>269</v>
      </c>
      <c r="Q216" s="80"/>
      <c r="R216" s="79" t="str">
        <f t="shared" si="5"/>
        <v>127　ツカサ工業　株式会社</v>
      </c>
      <c r="AG216" s="79" t="b">
        <v>1</v>
      </c>
      <c r="AH216" s="79" t="b">
        <v>0</v>
      </c>
    </row>
    <row r="217" spans="7:34" s="79" customFormat="1" ht="14.25" hidden="1">
      <c r="G217" s="79">
        <v>128</v>
      </c>
      <c r="H217" s="79" t="s">
        <v>68</v>
      </c>
      <c r="Q217" s="80"/>
      <c r="R217" s="79" t="str">
        <f t="shared" si="5"/>
        <v>128　株式会社　ツルタ製作所</v>
      </c>
      <c r="AG217" s="79" t="b">
        <v>1</v>
      </c>
      <c r="AH217" s="79" t="b">
        <v>0</v>
      </c>
    </row>
    <row r="218" spans="7:34" s="79" customFormat="1" ht="14.25" hidden="1">
      <c r="G218" s="79">
        <v>129</v>
      </c>
      <c r="H218" s="79" t="s">
        <v>270</v>
      </c>
      <c r="Q218" s="80"/>
      <c r="R218" s="79" t="str">
        <f t="shared" si="5"/>
        <v>129　株式会社　ティーネットジャパン</v>
      </c>
      <c r="AG218" s="79" t="b">
        <v>1</v>
      </c>
      <c r="AH218" s="79" t="b">
        <v>1</v>
      </c>
    </row>
    <row r="219" spans="7:34" s="79" customFormat="1" ht="14.25" hidden="1">
      <c r="G219" s="79">
        <v>130</v>
      </c>
      <c r="H219" s="79" t="s">
        <v>271</v>
      </c>
      <c r="Q219" s="80"/>
      <c r="R219" s="79" t="str">
        <f t="shared" si="5"/>
        <v>130　株式会社　TEKNIA</v>
      </c>
      <c r="AG219" s="79" t="b">
        <v>1</v>
      </c>
      <c r="AH219" s="79" t="b">
        <v>1</v>
      </c>
    </row>
    <row r="220" spans="7:34" s="79" customFormat="1" ht="14.25" hidden="1">
      <c r="G220" s="79">
        <v>131</v>
      </c>
      <c r="H220" s="79" t="s">
        <v>272</v>
      </c>
      <c r="Q220" s="80"/>
      <c r="R220" s="79" t="str">
        <f t="shared" si="5"/>
        <v>131　テックプロジェクトサービス　株式会社</v>
      </c>
      <c r="AG220" s="79" t="b">
        <v>1</v>
      </c>
      <c r="AH220" s="79" t="b">
        <v>0</v>
      </c>
    </row>
    <row r="221" spans="7:34" s="79" customFormat="1" ht="14.25" hidden="1">
      <c r="G221" s="79">
        <v>132</v>
      </c>
      <c r="H221" s="79" t="s">
        <v>273</v>
      </c>
      <c r="Q221" s="80"/>
      <c r="R221" s="79" t="str">
        <f t="shared" si="5"/>
        <v>132　株式会社　デンケン</v>
      </c>
      <c r="AG221" s="79" t="b">
        <v>1</v>
      </c>
      <c r="AH221" s="79" t="b">
        <v>0</v>
      </c>
    </row>
    <row r="222" spans="7:34" s="79" customFormat="1" ht="14.25" hidden="1">
      <c r="G222" s="79">
        <v>133</v>
      </c>
      <c r="H222" s="79" t="s">
        <v>274</v>
      </c>
      <c r="Q222" s="80"/>
      <c r="R222" s="79" t="str">
        <f t="shared" si="5"/>
        <v>133　電元社トーア　株式会社</v>
      </c>
      <c r="AG222" s="79" t="b">
        <v>0</v>
      </c>
      <c r="AH222" s="79" t="b">
        <v>1</v>
      </c>
    </row>
    <row r="223" spans="7:34" s="79" customFormat="1" ht="14.25" hidden="1">
      <c r="G223" s="79">
        <v>134</v>
      </c>
      <c r="H223" s="79" t="s">
        <v>86</v>
      </c>
      <c r="Q223" s="80"/>
      <c r="R223" s="79" t="str">
        <f t="shared" si="5"/>
        <v>134　東海理研　株式会社</v>
      </c>
      <c r="AG223" s="79" t="b">
        <v>1</v>
      </c>
      <c r="AH223" s="79" t="b">
        <v>1</v>
      </c>
    </row>
    <row r="224" spans="7:34" s="79" customFormat="1" ht="14.25" hidden="1">
      <c r="G224" s="79">
        <v>135</v>
      </c>
      <c r="H224" s="79" t="s">
        <v>275</v>
      </c>
      <c r="Q224" s="80"/>
      <c r="R224" s="79" t="str">
        <f t="shared" si="5"/>
        <v>135　東郷産業　株式会社</v>
      </c>
      <c r="AG224" s="79" t="b">
        <v>1</v>
      </c>
      <c r="AH224" s="79" t="b">
        <v>0</v>
      </c>
    </row>
    <row r="225" spans="7:34" s="79" customFormat="1" ht="14.25" hidden="1">
      <c r="G225" s="79">
        <v>136</v>
      </c>
      <c r="H225" s="79" t="s">
        <v>276</v>
      </c>
      <c r="Q225" s="80"/>
      <c r="R225" s="79" t="str">
        <f t="shared" si="5"/>
        <v>136　株式会社　東洋機械製作所</v>
      </c>
      <c r="AG225" s="79" t="b">
        <v>0</v>
      </c>
      <c r="AH225" s="79" t="b">
        <v>1</v>
      </c>
    </row>
    <row r="226" spans="7:34" s="79" customFormat="1" ht="14.25" hidden="1">
      <c r="G226" s="79">
        <v>137</v>
      </c>
      <c r="H226" s="79" t="s">
        <v>277</v>
      </c>
      <c r="Q226" s="80"/>
      <c r="R226" s="79" t="str">
        <f t="shared" si="5"/>
        <v>137　東洋シャフト　株式会社（名古屋営業所）</v>
      </c>
      <c r="AG226" s="79" t="b">
        <v>1</v>
      </c>
      <c r="AH226" s="79" t="b">
        <v>0</v>
      </c>
    </row>
    <row r="227" spans="7:34" s="79" customFormat="1" ht="14.25" hidden="1">
      <c r="G227" s="79">
        <v>138</v>
      </c>
      <c r="H227" s="79" t="s">
        <v>278</v>
      </c>
      <c r="Q227" s="80"/>
      <c r="R227" s="79" t="str">
        <f t="shared" si="5"/>
        <v>138　トーカイサポート　株式会社</v>
      </c>
      <c r="AG227" s="79" t="b">
        <v>1</v>
      </c>
      <c r="AH227" s="79" t="b">
        <v>0</v>
      </c>
    </row>
    <row r="228" spans="7:34" s="79" customFormat="1" ht="14.25" hidden="1">
      <c r="G228" s="79">
        <v>139</v>
      </c>
      <c r="H228" s="79" t="s">
        <v>126</v>
      </c>
      <c r="Q228" s="80"/>
      <c r="R228" s="79" t="str">
        <f t="shared" si="5"/>
        <v>139　株式会社　栃木屋</v>
      </c>
      <c r="AG228" s="79" t="b">
        <v>1</v>
      </c>
      <c r="AH228" s="79" t="b">
        <v>0</v>
      </c>
    </row>
    <row r="229" spans="7:34" s="79" customFormat="1" ht="14.25" hidden="1">
      <c r="G229" s="79">
        <v>140</v>
      </c>
      <c r="H229" s="79" t="s">
        <v>127</v>
      </c>
      <c r="Q229" s="80"/>
      <c r="R229" s="79" t="str">
        <f t="shared" si="5"/>
        <v>140　株式会社　トピア</v>
      </c>
      <c r="AG229" s="79" t="b">
        <v>1</v>
      </c>
      <c r="AH229" s="79" t="b">
        <v>0</v>
      </c>
    </row>
    <row r="230" spans="7:34" s="79" customFormat="1" ht="14.25" hidden="1">
      <c r="G230" s="79">
        <v>141</v>
      </c>
      <c r="H230" s="79" t="s">
        <v>279</v>
      </c>
      <c r="Q230" s="80"/>
      <c r="R230" s="79" t="str">
        <f t="shared" si="5"/>
        <v>141　株式会社　富田電機製作所</v>
      </c>
      <c r="AG230" s="79" t="b">
        <v>1</v>
      </c>
      <c r="AH230" s="79" t="b">
        <v>0</v>
      </c>
    </row>
    <row r="231" spans="7:34" s="79" customFormat="1" ht="14.25" hidden="1">
      <c r="G231" s="79">
        <v>142</v>
      </c>
      <c r="H231" s="79" t="s">
        <v>280</v>
      </c>
      <c r="Q231" s="80"/>
      <c r="R231" s="79" t="str">
        <f t="shared" si="5"/>
        <v>142　友松商事　株式会社</v>
      </c>
      <c r="AG231" s="79" t="b">
        <v>1</v>
      </c>
      <c r="AH231" s="79" t="b">
        <v>1</v>
      </c>
    </row>
    <row r="232" spans="7:34" s="79" customFormat="1" ht="14.25" hidden="1">
      <c r="G232" s="79">
        <v>143</v>
      </c>
      <c r="H232" s="79" t="s">
        <v>281</v>
      </c>
      <c r="Q232" s="80"/>
      <c r="R232" s="79" t="str">
        <f t="shared" si="5"/>
        <v>143　株式会社　豊通テック</v>
      </c>
      <c r="AG232" s="79" t="b">
        <v>0</v>
      </c>
      <c r="AH232" s="79" t="b">
        <v>1</v>
      </c>
    </row>
    <row r="233" spans="7:34" s="79" customFormat="1" ht="14.25" hidden="1">
      <c r="G233" s="79">
        <v>144</v>
      </c>
      <c r="H233" s="79" t="s">
        <v>128</v>
      </c>
      <c r="Q233" s="80"/>
      <c r="R233" s="79" t="str">
        <f t="shared" si="5"/>
        <v>144　株式会社　トラスト</v>
      </c>
      <c r="AG233" s="79" t="b">
        <v>1</v>
      </c>
      <c r="AH233" s="79" t="b">
        <v>0</v>
      </c>
    </row>
    <row r="234" spans="7:34" s="79" customFormat="1" ht="14.25" hidden="1">
      <c r="G234" s="79">
        <v>145</v>
      </c>
      <c r="H234" s="79" t="s">
        <v>87</v>
      </c>
      <c r="Q234" s="80"/>
      <c r="R234" s="79" t="str">
        <f t="shared" si="5"/>
        <v>145　株式会社　ナカヒョウ</v>
      </c>
      <c r="AG234" s="79" t="b">
        <v>1</v>
      </c>
      <c r="AH234" s="79" t="b">
        <v>1</v>
      </c>
    </row>
    <row r="235" spans="7:34" s="79" customFormat="1" ht="14.25" hidden="1">
      <c r="G235" s="79">
        <v>146</v>
      </c>
      <c r="H235" s="79" t="s">
        <v>74</v>
      </c>
      <c r="Q235" s="80"/>
      <c r="R235" s="79" t="str">
        <f t="shared" si="5"/>
        <v>146　株式会社　ナゴヤカタン</v>
      </c>
      <c r="AG235" s="79" t="b">
        <v>1</v>
      </c>
      <c r="AH235" s="79" t="b">
        <v>0</v>
      </c>
    </row>
    <row r="236" spans="7:34" s="79" customFormat="1" ht="14.25" hidden="1">
      <c r="G236" s="79">
        <v>147</v>
      </c>
      <c r="H236" s="79" t="s">
        <v>282</v>
      </c>
      <c r="Q236" s="80"/>
      <c r="R236" s="79" t="str">
        <f t="shared" si="5"/>
        <v>147　名古屋樹脂工業　株式会社</v>
      </c>
      <c r="AG236" s="79" t="b">
        <v>1</v>
      </c>
      <c r="AH236" s="79" t="b">
        <v>0</v>
      </c>
    </row>
    <row r="237" spans="7:34" s="79" customFormat="1" ht="14.25" hidden="1">
      <c r="G237" s="79">
        <v>148</v>
      </c>
      <c r="H237" s="79" t="s">
        <v>283</v>
      </c>
      <c r="Q237" s="80"/>
      <c r="R237" s="79" t="str">
        <f t="shared" si="5"/>
        <v>148　夏原工業　株式会社</v>
      </c>
      <c r="AG237" s="79" t="b">
        <v>1</v>
      </c>
      <c r="AH237" s="79" t="b">
        <v>0</v>
      </c>
    </row>
    <row r="238" spans="7:34" s="79" customFormat="1" ht="14.25" hidden="1">
      <c r="G238" s="79">
        <v>149</v>
      </c>
      <c r="H238" s="79" t="s">
        <v>284</v>
      </c>
      <c r="Q238" s="80"/>
      <c r="R238" s="79" t="str">
        <f t="shared" si="5"/>
        <v>149　ナブテスコ　株式会社</v>
      </c>
      <c r="AG238" s="79" t="b">
        <v>1</v>
      </c>
      <c r="AH238" s="79" t="b">
        <v>0</v>
      </c>
    </row>
    <row r="239" spans="7:34" s="79" customFormat="1" ht="14.25" hidden="1">
      <c r="G239" s="79">
        <v>150</v>
      </c>
      <c r="H239" s="79" t="s">
        <v>285</v>
      </c>
      <c r="Q239" s="80"/>
      <c r="R239" s="79" t="str">
        <f t="shared" si="5"/>
        <v>150　鍋屋バイテック　株式会社</v>
      </c>
      <c r="AG239" s="79" t="b">
        <v>1</v>
      </c>
      <c r="AH239" s="79" t="b">
        <v>1</v>
      </c>
    </row>
    <row r="240" spans="7:34" s="79" customFormat="1" ht="14.25" hidden="1">
      <c r="G240" s="79">
        <v>151</v>
      </c>
      <c r="H240" s="79" t="s">
        <v>101</v>
      </c>
      <c r="Q240" s="80"/>
      <c r="R240" s="79" t="str">
        <f t="shared" si="5"/>
        <v>151　滑川軽銅　株式会社</v>
      </c>
      <c r="AG240" s="79" t="b">
        <v>1</v>
      </c>
      <c r="AH240" s="79" t="b">
        <v>0</v>
      </c>
    </row>
    <row r="241" spans="7:34" s="79" customFormat="1" ht="14.25" hidden="1">
      <c r="G241" s="79">
        <v>152</v>
      </c>
      <c r="H241" s="79" t="s">
        <v>286</v>
      </c>
      <c r="Q241" s="80"/>
      <c r="R241" s="79" t="str">
        <f t="shared" si="5"/>
        <v xml:space="preserve">152　ナルックス　株式会社 </v>
      </c>
      <c r="AG241" s="79" t="b">
        <v>0</v>
      </c>
      <c r="AH241" s="79" t="b">
        <v>1</v>
      </c>
    </row>
    <row r="242" spans="7:34" s="79" customFormat="1" ht="14.25" hidden="1">
      <c r="G242" s="79">
        <v>153</v>
      </c>
      <c r="H242" s="79" t="s">
        <v>129</v>
      </c>
      <c r="Q242" s="80"/>
      <c r="R242" s="79" t="str">
        <f t="shared" si="5"/>
        <v>153　株式会社　新潟マテリアル</v>
      </c>
      <c r="AG242" s="79" t="b">
        <v>1</v>
      </c>
      <c r="AH242" s="79" t="b">
        <v>0</v>
      </c>
    </row>
    <row r="243" spans="7:34" s="79" customFormat="1" ht="14.25" hidden="1">
      <c r="G243" s="79">
        <v>154</v>
      </c>
      <c r="H243" s="79" t="s">
        <v>287</v>
      </c>
      <c r="Q243" s="80"/>
      <c r="R243" s="79" t="str">
        <f t="shared" si="5"/>
        <v>154　日電工業　株式会社</v>
      </c>
      <c r="AG243" s="79" t="b">
        <v>0</v>
      </c>
      <c r="AH243" s="79" t="b">
        <v>1</v>
      </c>
    </row>
    <row r="244" spans="7:34" s="79" customFormat="1" ht="14.25" hidden="1">
      <c r="G244" s="79">
        <v>155</v>
      </c>
      <c r="H244" s="79" t="s">
        <v>288</v>
      </c>
      <c r="Q244" s="80"/>
      <c r="R244" s="79" t="str">
        <f t="shared" si="5"/>
        <v>155　株式会社　ニッシン</v>
      </c>
      <c r="AG244" s="79" t="b">
        <v>1</v>
      </c>
      <c r="AH244" s="79" t="b">
        <v>0</v>
      </c>
    </row>
    <row r="245" spans="7:34" s="79" customFormat="1" ht="14.25" hidden="1">
      <c r="G245" s="79">
        <v>156</v>
      </c>
      <c r="H245" s="79" t="s">
        <v>289</v>
      </c>
      <c r="Q245" s="80"/>
      <c r="R245" s="79" t="str">
        <f t="shared" si="5"/>
        <v>156　日進機工　株式会社</v>
      </c>
      <c r="AG245" s="79" t="b">
        <v>1</v>
      </c>
      <c r="AH245" s="79" t="b">
        <v>0</v>
      </c>
    </row>
    <row r="246" spans="7:34" s="79" customFormat="1" ht="14.25" hidden="1">
      <c r="G246" s="79">
        <v>157</v>
      </c>
      <c r="H246" s="79" t="s">
        <v>290</v>
      </c>
      <c r="Q246" s="80"/>
      <c r="R246" s="79" t="str">
        <f t="shared" si="5"/>
        <v>157　株式会社　日成電機製作所</v>
      </c>
      <c r="AG246" s="79" t="b">
        <v>1</v>
      </c>
      <c r="AH246" s="79" t="b">
        <v>0</v>
      </c>
    </row>
    <row r="247" spans="7:34" s="79" customFormat="1" ht="14.25" hidden="1">
      <c r="G247" s="79">
        <v>158</v>
      </c>
      <c r="H247" s="79" t="s">
        <v>291</v>
      </c>
      <c r="Q247" s="80"/>
      <c r="R247" s="79" t="str">
        <f t="shared" si="5"/>
        <v>158　日発販売　株式会社</v>
      </c>
      <c r="AG247" s="79" t="b">
        <v>0</v>
      </c>
      <c r="AH247" s="79" t="b">
        <v>1</v>
      </c>
    </row>
    <row r="248" spans="7:34" s="79" customFormat="1" ht="14.25" hidden="1">
      <c r="G248" s="79">
        <v>159</v>
      </c>
      <c r="H248" s="79" t="s">
        <v>292</v>
      </c>
      <c r="Q248" s="80"/>
      <c r="R248" s="79" t="str">
        <f t="shared" si="5"/>
        <v>159　日本車輌製造　株式会社（輸機・インフラ本部）</v>
      </c>
      <c r="AG248" s="79" t="b">
        <v>1</v>
      </c>
      <c r="AH248" s="79" t="b">
        <v>0</v>
      </c>
    </row>
    <row r="249" spans="7:34" s="79" customFormat="1" ht="14.25" hidden="1">
      <c r="G249" s="79">
        <v>160</v>
      </c>
      <c r="H249" s="79" t="s">
        <v>293</v>
      </c>
      <c r="Q249" s="80"/>
      <c r="R249" s="79" t="str">
        <f t="shared" si="5"/>
        <v>160　日本電気硝子　株式会社</v>
      </c>
      <c r="AG249" s="79" t="b">
        <v>1</v>
      </c>
      <c r="AH249" s="79" t="b">
        <v>0</v>
      </c>
    </row>
    <row r="250" spans="7:34" s="79" customFormat="1" ht="14.25" hidden="1">
      <c r="G250" s="79">
        <v>161</v>
      </c>
      <c r="H250" s="79" t="s">
        <v>294</v>
      </c>
      <c r="Q250" s="80"/>
      <c r="R250" s="79" t="str">
        <f t="shared" si="5"/>
        <v>161　株式会社　日本イトミック</v>
      </c>
      <c r="AG250" s="79" t="b">
        <v>1</v>
      </c>
      <c r="AH250" s="79" t="b">
        <v>0</v>
      </c>
    </row>
    <row r="251" spans="7:34" s="79" customFormat="1" ht="14.25" hidden="1">
      <c r="G251" s="79">
        <v>162</v>
      </c>
      <c r="H251" s="79" t="s">
        <v>295</v>
      </c>
      <c r="Q251" s="80"/>
      <c r="R251" s="79" t="str">
        <f t="shared" si="5"/>
        <v>162　日本オートマチックマシン　株式会社</v>
      </c>
      <c r="AG251" s="79" t="b">
        <v>1</v>
      </c>
      <c r="AH251" s="79" t="b">
        <v>0</v>
      </c>
    </row>
    <row r="252" spans="7:34" s="79" customFormat="1" ht="14.25" hidden="1">
      <c r="G252" s="79">
        <v>163</v>
      </c>
      <c r="H252" s="79" t="s">
        <v>88</v>
      </c>
      <c r="Q252" s="80"/>
      <c r="R252" s="79" t="str">
        <f t="shared" si="5"/>
        <v>163　日本制禦機器　株式会社</v>
      </c>
      <c r="AG252" s="79" t="b">
        <v>1</v>
      </c>
      <c r="AH252" s="79" t="b">
        <v>0</v>
      </c>
    </row>
    <row r="253" spans="7:34" s="79" customFormat="1" ht="14.25" hidden="1">
      <c r="G253" s="79">
        <v>164</v>
      </c>
      <c r="H253" s="79" t="s">
        <v>130</v>
      </c>
      <c r="Q253" s="80"/>
      <c r="R253" s="79" t="str">
        <f t="shared" si="5"/>
        <v>164　日本ハードウェアー　株式会社</v>
      </c>
      <c r="AG253" s="79" t="b">
        <v>1</v>
      </c>
      <c r="AH253" s="79" t="b">
        <v>0</v>
      </c>
    </row>
    <row r="254" spans="7:34" s="79" customFormat="1" ht="14.25" hidden="1">
      <c r="G254" s="79">
        <v>165</v>
      </c>
      <c r="H254" s="79" t="s">
        <v>296</v>
      </c>
      <c r="Q254" s="80"/>
      <c r="R254" s="79" t="str">
        <f t="shared" si="5"/>
        <v>165　ネミー　株式会社</v>
      </c>
      <c r="AG254" s="79" t="b">
        <v>1</v>
      </c>
      <c r="AH254" s="79" t="b">
        <v>1</v>
      </c>
    </row>
    <row r="255" spans="7:34" s="79" customFormat="1" ht="14.25" hidden="1">
      <c r="G255" s="79">
        <v>166</v>
      </c>
      <c r="H255" s="79" t="s">
        <v>69</v>
      </c>
      <c r="Q255" s="80"/>
      <c r="R255" s="79" t="str">
        <f t="shared" si="5"/>
        <v>166　橋永金属　株式会社</v>
      </c>
      <c r="AG255" s="79" t="b">
        <v>1</v>
      </c>
      <c r="AH255" s="79" t="b">
        <v>0</v>
      </c>
    </row>
    <row r="256" spans="7:34" s="79" customFormat="1" ht="14.25" hidden="1">
      <c r="G256" s="79">
        <v>167</v>
      </c>
      <c r="H256" s="79" t="s">
        <v>297</v>
      </c>
      <c r="Q256" s="80"/>
      <c r="R256" s="79" t="str">
        <f t="shared" si="5"/>
        <v>167　株式会社　畑屋製作所</v>
      </c>
      <c r="AG256" s="79" t="b">
        <v>1</v>
      </c>
      <c r="AH256" s="79" t="b">
        <v>0</v>
      </c>
    </row>
    <row r="257" spans="7:34" s="79" customFormat="1" ht="14.25" hidden="1">
      <c r="G257" s="79">
        <v>168</v>
      </c>
      <c r="H257" s="79" t="s">
        <v>298</v>
      </c>
      <c r="Q257" s="80"/>
      <c r="R257" s="79" t="str">
        <f t="shared" si="5"/>
        <v>168　株式会社　羽根田商会</v>
      </c>
      <c r="AG257" s="79" t="b">
        <v>1</v>
      </c>
      <c r="AH257" s="79" t="b">
        <v>0</v>
      </c>
    </row>
    <row r="258" spans="7:34" s="79" customFormat="1" ht="14.25" hidden="1">
      <c r="G258" s="79">
        <v>169</v>
      </c>
      <c r="H258" s="79" t="s">
        <v>299</v>
      </c>
      <c r="Q258" s="80"/>
      <c r="R258" s="79" t="str">
        <f t="shared" si="5"/>
        <v>169　パルステック工業　株式会社</v>
      </c>
      <c r="AG258" s="79" t="b">
        <v>0</v>
      </c>
      <c r="AH258" s="79" t="b">
        <v>1</v>
      </c>
    </row>
    <row r="259" spans="7:34" s="79" customFormat="1" ht="14.25" hidden="1">
      <c r="G259" s="79">
        <v>170</v>
      </c>
      <c r="H259" s="79" t="s">
        <v>131</v>
      </c>
      <c r="Q259" s="80"/>
      <c r="R259" s="79" t="str">
        <f t="shared" si="5"/>
        <v>170　阪奈工業　株式会社</v>
      </c>
      <c r="AG259" s="79" t="b">
        <v>1</v>
      </c>
      <c r="AH259" s="79" t="b">
        <v>0</v>
      </c>
    </row>
    <row r="260" spans="7:34" s="79" customFormat="1" ht="14.25" hidden="1">
      <c r="G260" s="79">
        <v>171</v>
      </c>
      <c r="H260" s="79" t="s">
        <v>132</v>
      </c>
      <c r="Q260" s="80"/>
      <c r="R260" s="79" t="str">
        <f t="shared" si="5"/>
        <v>171　ピーピーエル　株式会社</v>
      </c>
      <c r="AG260" s="79" t="b">
        <v>1</v>
      </c>
      <c r="AH260" s="79" t="b">
        <v>1</v>
      </c>
    </row>
    <row r="261" spans="7:34" s="79" customFormat="1" ht="14.25" hidden="1">
      <c r="G261" s="79">
        <v>172</v>
      </c>
      <c r="H261" s="79" t="s">
        <v>300</v>
      </c>
      <c r="Q261" s="80"/>
      <c r="R261" s="79" t="str">
        <f t="shared" si="5"/>
        <v>172　株式会社　光機械製作所</v>
      </c>
      <c r="AG261" s="79" t="b">
        <v>1</v>
      </c>
      <c r="AH261" s="79" t="b">
        <v>0</v>
      </c>
    </row>
    <row r="262" spans="7:34" s="79" customFormat="1" ht="14.25" hidden="1">
      <c r="G262" s="79">
        <v>173</v>
      </c>
      <c r="H262" s="79" t="s">
        <v>70</v>
      </c>
      <c r="Q262" s="80"/>
      <c r="R262" s="79" t="str">
        <f t="shared" si="5"/>
        <v>173　株式会社　ヒマラヤ化学工業所</v>
      </c>
      <c r="AG262" s="79" t="b">
        <v>1</v>
      </c>
      <c r="AH262" s="79" t="b">
        <v>0</v>
      </c>
    </row>
    <row r="263" spans="7:34" s="79" customFormat="1" ht="14.25" hidden="1">
      <c r="G263" s="79">
        <v>174</v>
      </c>
      <c r="H263" s="79" t="s">
        <v>102</v>
      </c>
      <c r="Q263" s="80"/>
      <c r="R263" s="79" t="str">
        <f t="shared" si="5"/>
        <v>174　HILLTOP　株式会社</v>
      </c>
      <c r="AG263" s="79" t="b">
        <v>0</v>
      </c>
      <c r="AH263" s="79" t="b">
        <v>1</v>
      </c>
    </row>
    <row r="264" spans="7:34" s="79" customFormat="1" ht="14.25" hidden="1">
      <c r="G264" s="79">
        <v>175</v>
      </c>
      <c r="H264" s="79" t="s">
        <v>301</v>
      </c>
      <c r="Q264" s="80"/>
      <c r="R264" s="79" t="str">
        <f t="shared" si="5"/>
        <v>175　深江特殊鋼　株式会社</v>
      </c>
      <c r="AG264" s="79" t="b">
        <v>1</v>
      </c>
      <c r="AH264" s="79" t="b">
        <v>0</v>
      </c>
    </row>
    <row r="265" spans="7:34" s="79" customFormat="1" ht="14.25" hidden="1">
      <c r="G265" s="79">
        <v>176</v>
      </c>
      <c r="H265" s="79" t="s">
        <v>302</v>
      </c>
      <c r="Q265" s="80"/>
      <c r="R265" s="79" t="str">
        <f t="shared" si="5"/>
        <v>176　福田刃物　工業株式会社</v>
      </c>
      <c r="AG265" s="79" t="b">
        <v>1</v>
      </c>
      <c r="AH265" s="79" t="b">
        <v>0</v>
      </c>
    </row>
    <row r="266" spans="7:34" s="79" customFormat="1" ht="14.25" hidden="1">
      <c r="G266" s="79">
        <v>177</v>
      </c>
      <c r="H266" s="79" t="s">
        <v>303</v>
      </c>
      <c r="Q266" s="80"/>
      <c r="R266" s="79" t="str">
        <f t="shared" si="5"/>
        <v>177　富士インパルス　株式会社</v>
      </c>
      <c r="AG266" s="79" t="b">
        <v>1</v>
      </c>
      <c r="AH266" s="79" t="b">
        <v>0</v>
      </c>
    </row>
    <row r="267" spans="7:34" s="79" customFormat="1" ht="14.25" hidden="1">
      <c r="G267" s="79">
        <v>178</v>
      </c>
      <c r="H267" s="79" t="s">
        <v>304</v>
      </c>
      <c r="Q267" s="80"/>
      <c r="R267" s="79" t="str">
        <f t="shared" si="5"/>
        <v>178　株式会社　フジキカイ</v>
      </c>
      <c r="AG267" s="79" t="b">
        <v>1</v>
      </c>
      <c r="AH267" s="79" t="b">
        <v>0</v>
      </c>
    </row>
    <row r="268" spans="7:34" s="79" customFormat="1" ht="14.25" hidden="1">
      <c r="G268" s="79">
        <v>179</v>
      </c>
      <c r="H268" s="79" t="s">
        <v>305</v>
      </c>
      <c r="Q268" s="80"/>
      <c r="R268" s="79" t="str">
        <f t="shared" si="5"/>
        <v>179　株式会社　不二鉄工所</v>
      </c>
      <c r="AG268" s="79" t="b">
        <v>1</v>
      </c>
      <c r="AH268" s="79" t="b">
        <v>0</v>
      </c>
    </row>
    <row r="269" spans="7:34" s="79" customFormat="1" ht="14.25" hidden="1">
      <c r="G269" s="79">
        <v>180</v>
      </c>
      <c r="H269" s="79" t="s">
        <v>306</v>
      </c>
      <c r="Q269" s="80"/>
      <c r="R269" s="79" t="str">
        <f t="shared" si="5"/>
        <v>180　富士フイルムビジネスエキスパート　株式会社</v>
      </c>
      <c r="AG269" s="79" t="b">
        <v>0</v>
      </c>
      <c r="AH269" s="79" t="b">
        <v>1</v>
      </c>
    </row>
    <row r="270" spans="7:34" s="79" customFormat="1" ht="14.25" hidden="1">
      <c r="G270" s="79">
        <v>181</v>
      </c>
      <c r="H270" s="79" t="s">
        <v>133</v>
      </c>
      <c r="Q270" s="80"/>
      <c r="R270" s="79" t="str">
        <f t="shared" si="5"/>
        <v>181　株式会社　扶桑技研</v>
      </c>
      <c r="AG270" s="79" t="b">
        <v>1</v>
      </c>
      <c r="AH270" s="79" t="b">
        <v>1</v>
      </c>
    </row>
    <row r="271" spans="7:34" s="79" customFormat="1" ht="14.25" hidden="1">
      <c r="G271" s="79">
        <v>182</v>
      </c>
      <c r="H271" s="79" t="s">
        <v>307</v>
      </c>
      <c r="Q271" s="80"/>
      <c r="R271" s="79" t="str">
        <f t="shared" si="5"/>
        <v>182　ブラザー工業　株式会社</v>
      </c>
      <c r="AG271" s="79" t="b">
        <v>1</v>
      </c>
      <c r="AH271" s="79" t="b">
        <v>0</v>
      </c>
    </row>
    <row r="272" spans="7:34" s="79" customFormat="1" ht="14.25" hidden="1">
      <c r="G272" s="79">
        <v>183</v>
      </c>
      <c r="H272" s="79" t="s">
        <v>308</v>
      </c>
      <c r="Q272" s="80"/>
      <c r="R272" s="79" t="str">
        <f t="shared" si="5"/>
        <v>183　株式会社　プラポート</v>
      </c>
      <c r="AG272" s="79" t="b">
        <v>1</v>
      </c>
      <c r="AH272" s="79" t="b">
        <v>1</v>
      </c>
    </row>
    <row r="273" spans="7:34" s="79" customFormat="1" ht="14.25" hidden="1">
      <c r="G273" s="79">
        <v>184</v>
      </c>
      <c r="H273" s="79" t="s">
        <v>309</v>
      </c>
      <c r="Q273" s="80"/>
      <c r="R273" s="79" t="str">
        <f t="shared" si="5"/>
        <v>184　フルード工業　株式会社</v>
      </c>
      <c r="AG273" s="79" t="b">
        <v>1</v>
      </c>
      <c r="AH273" s="79" t="b">
        <v>0</v>
      </c>
    </row>
    <row r="274" spans="7:34" s="79" customFormat="1" ht="14.25" hidden="1">
      <c r="G274" s="79">
        <v>185</v>
      </c>
      <c r="H274" s="79" t="s">
        <v>310</v>
      </c>
      <c r="Q274" s="80"/>
      <c r="R274" s="79" t="str">
        <f t="shared" si="5"/>
        <v>185　ホーコス　株式会社</v>
      </c>
      <c r="AG274" s="79" t="b">
        <v>0</v>
      </c>
      <c r="AH274" s="79" t="b">
        <v>1</v>
      </c>
    </row>
    <row r="275" spans="7:34" s="79" customFormat="1" ht="14.25" hidden="1">
      <c r="G275" s="79">
        <v>186</v>
      </c>
      <c r="H275" s="79" t="s">
        <v>311</v>
      </c>
      <c r="Q275" s="80"/>
      <c r="R275" s="79" t="str">
        <f t="shared" si="5"/>
        <v>186　北斗　株式会社</v>
      </c>
      <c r="AG275" s="79" t="b">
        <v>1</v>
      </c>
      <c r="AH275" s="79" t="b">
        <v>0</v>
      </c>
    </row>
    <row r="276" spans="7:34" s="79" customFormat="1" ht="14.25" hidden="1">
      <c r="G276" s="79">
        <v>187</v>
      </c>
      <c r="H276" s="79" t="s">
        <v>312</v>
      </c>
      <c r="Q276" s="80"/>
      <c r="R276" s="79" t="str">
        <f t="shared" si="5"/>
        <v>187　堀硝子　株式会社</v>
      </c>
      <c r="AG276" s="79" t="b">
        <v>1</v>
      </c>
      <c r="AH276" s="79" t="b">
        <v>0</v>
      </c>
    </row>
    <row r="277" spans="7:34" s="79" customFormat="1" ht="14.25" hidden="1">
      <c r="G277" s="79">
        <v>188</v>
      </c>
      <c r="H277" s="79" t="s">
        <v>313</v>
      </c>
      <c r="Q277" s="80"/>
      <c r="R277" s="79" t="str">
        <f t="shared" si="5"/>
        <v>188　マイワークス　株式会社</v>
      </c>
      <c r="AG277" s="79" t="b">
        <v>1</v>
      </c>
      <c r="AH277" s="79" t="b">
        <v>1</v>
      </c>
    </row>
    <row r="278" spans="7:34" s="79" customFormat="1" ht="14.25" hidden="1">
      <c r="G278" s="79">
        <v>189</v>
      </c>
      <c r="H278" s="79" t="s">
        <v>314</v>
      </c>
      <c r="Q278" s="80"/>
      <c r="R278" s="79" t="str">
        <f t="shared" si="5"/>
        <v>189　株式会社　牧野フライス製作所</v>
      </c>
      <c r="AG278" s="79" t="b">
        <v>0</v>
      </c>
      <c r="AH278" s="79" t="b">
        <v>1</v>
      </c>
    </row>
    <row r="279" spans="7:34" s="79" customFormat="1" ht="14.25" hidden="1">
      <c r="G279" s="79">
        <v>190</v>
      </c>
      <c r="H279" s="79" t="s">
        <v>315</v>
      </c>
      <c r="Q279" s="80"/>
      <c r="R279" s="79" t="str">
        <f t="shared" si="5"/>
        <v>190　株式会社　マクルウ</v>
      </c>
      <c r="AG279" s="79" t="b">
        <v>0</v>
      </c>
      <c r="AH279" s="79" t="b">
        <v>1</v>
      </c>
    </row>
    <row r="280" spans="7:34" s="79" customFormat="1" ht="14.25" hidden="1">
      <c r="G280" s="79">
        <v>191</v>
      </c>
      <c r="H280" s="79" t="s">
        <v>134</v>
      </c>
      <c r="Q280" s="80"/>
      <c r="R280" s="79" t="str">
        <f t="shared" si="5"/>
        <v>191　丸一　株式会社</v>
      </c>
      <c r="AG280" s="79" t="b">
        <v>1</v>
      </c>
      <c r="AH280" s="79" t="b">
        <v>0</v>
      </c>
    </row>
    <row r="281" spans="7:34" s="79" customFormat="1" ht="14.25" hidden="1">
      <c r="G281" s="79">
        <v>192</v>
      </c>
      <c r="H281" s="79" t="s">
        <v>316</v>
      </c>
      <c r="Q281" s="80"/>
      <c r="R281" s="79" t="str">
        <f t="shared" si="5"/>
        <v>192　株式会社　水生活製作所</v>
      </c>
      <c r="AG281" s="79" t="b">
        <v>0</v>
      </c>
      <c r="AH281" s="79" t="b">
        <v>1</v>
      </c>
    </row>
    <row r="282" spans="7:34" s="79" customFormat="1" ht="14.25" hidden="1">
      <c r="G282" s="79">
        <v>193</v>
      </c>
      <c r="H282" s="79" t="s">
        <v>317</v>
      </c>
      <c r="Q282" s="80"/>
      <c r="R282" s="79" t="str">
        <f t="shared" si="5"/>
        <v>193　株式会社　瑞穂機械製作所</v>
      </c>
      <c r="AG282" s="79" t="b">
        <v>1</v>
      </c>
      <c r="AH282" s="79" t="b">
        <v>0</v>
      </c>
    </row>
    <row r="283" spans="7:34" s="79" customFormat="1" ht="14.25" hidden="1">
      <c r="G283" s="79">
        <v>194</v>
      </c>
      <c r="H283" s="79" t="s">
        <v>318</v>
      </c>
      <c r="Q283" s="80"/>
      <c r="R283" s="79" t="str">
        <f t="shared" si="5"/>
        <v>194　三鷹製版　株式会社</v>
      </c>
      <c r="AG283" s="79" t="b">
        <v>1</v>
      </c>
      <c r="AH283" s="79" t="b">
        <v>1</v>
      </c>
    </row>
    <row r="284" spans="7:34" s="79" customFormat="1" ht="14.25" hidden="1">
      <c r="G284" s="79">
        <v>195</v>
      </c>
      <c r="H284" s="79" t="s">
        <v>319</v>
      </c>
      <c r="Q284" s="80"/>
      <c r="R284" s="79" t="str">
        <f t="shared" si="5"/>
        <v>195　株式会社　ミタチ</v>
      </c>
      <c r="AG284" s="79" t="b">
        <v>1</v>
      </c>
      <c r="AH284" s="79" t="b">
        <v>0</v>
      </c>
    </row>
    <row r="285" spans="7:34" s="79" customFormat="1" ht="14.25" hidden="1">
      <c r="G285" s="79">
        <v>196</v>
      </c>
      <c r="H285" s="79" t="s">
        <v>320</v>
      </c>
      <c r="Q285" s="80"/>
      <c r="R285" s="79" t="str">
        <f t="shared" si="5"/>
        <v>196　三菱重工機械システム　株式会社</v>
      </c>
      <c r="AG285" s="79" t="b">
        <v>1</v>
      </c>
      <c r="AH285" s="79" t="b">
        <v>1</v>
      </c>
    </row>
    <row r="286" spans="7:34" s="79" customFormat="1" ht="14.25" hidden="1">
      <c r="G286" s="79">
        <v>197</v>
      </c>
      <c r="H286" s="79" t="s">
        <v>321</v>
      </c>
      <c r="Q286" s="80"/>
      <c r="R286" s="79" t="str">
        <f t="shared" si="5"/>
        <v>197　水戸工業　株式会社（明石事業所）</v>
      </c>
      <c r="AG286" s="79" t="b">
        <v>1</v>
      </c>
      <c r="AH286" s="79" t="b">
        <v>0</v>
      </c>
    </row>
    <row r="287" spans="7:34" s="79" customFormat="1" ht="14.25" hidden="1">
      <c r="G287" s="79">
        <v>198</v>
      </c>
      <c r="H287" s="79" t="s">
        <v>322</v>
      </c>
      <c r="Q287" s="80"/>
      <c r="R287" s="79" t="str">
        <f t="shared" si="5"/>
        <v>198　水戸工業　株式会社（浜松出張所）</v>
      </c>
      <c r="AG287" s="79" t="b">
        <v>1</v>
      </c>
      <c r="AH287" s="79" t="b">
        <v>0</v>
      </c>
    </row>
    <row r="288" spans="7:34" s="79" customFormat="1" ht="14.25" hidden="1">
      <c r="G288" s="79">
        <v>199</v>
      </c>
      <c r="H288" s="79" t="s">
        <v>323</v>
      </c>
      <c r="Q288" s="80"/>
      <c r="R288" s="79" t="str">
        <f t="shared" si="5"/>
        <v>199　株式会社　ミラプロ</v>
      </c>
      <c r="AG288" s="79" t="b">
        <v>1</v>
      </c>
      <c r="AH288" s="79" t="b">
        <v>0</v>
      </c>
    </row>
    <row r="289" spans="7:34" s="79" customFormat="1" ht="14.25" hidden="1">
      <c r="G289" s="79">
        <v>200</v>
      </c>
      <c r="H289" s="79" t="s">
        <v>324</v>
      </c>
      <c r="Q289" s="80"/>
      <c r="R289" s="79" t="str">
        <f t="shared" si="5"/>
        <v>200　村田機械　株式会社</v>
      </c>
      <c r="AG289" s="79" t="b">
        <v>1</v>
      </c>
      <c r="AH289" s="79" t="b">
        <v>0</v>
      </c>
    </row>
    <row r="290" spans="7:34" s="79" customFormat="1" ht="14.25" hidden="1">
      <c r="G290" s="79">
        <v>201</v>
      </c>
      <c r="H290" s="79" t="s">
        <v>325</v>
      </c>
      <c r="Q290" s="80"/>
      <c r="R290" s="79" t="str">
        <f t="shared" si="5"/>
        <v>201　MONOVATE　株式会社</v>
      </c>
      <c r="AG290" s="79" t="b">
        <v>1</v>
      </c>
      <c r="AH290" s="79" t="b">
        <v>1</v>
      </c>
    </row>
    <row r="291" spans="7:34" s="79" customFormat="1" ht="14.25" hidden="1">
      <c r="G291" s="79">
        <v>202</v>
      </c>
      <c r="H291" s="79" t="s">
        <v>75</v>
      </c>
      <c r="Q291" s="80"/>
      <c r="R291" s="79" t="str">
        <f t="shared" si="5"/>
        <v>202　株式会社　ヤマダコーポレーション</v>
      </c>
      <c r="AG291" s="79" t="b">
        <v>0</v>
      </c>
      <c r="AH291" s="79" t="b">
        <v>1</v>
      </c>
    </row>
    <row r="292" spans="7:34" s="79" customFormat="1" ht="14.25" hidden="1">
      <c r="G292" s="79">
        <v>203</v>
      </c>
      <c r="H292" s="79" t="s">
        <v>135</v>
      </c>
      <c r="Q292" s="80"/>
      <c r="R292" s="79" t="str">
        <f t="shared" si="5"/>
        <v>203　山本精工　株式会社</v>
      </c>
      <c r="AG292" s="79" t="b">
        <v>1</v>
      </c>
      <c r="AH292" s="79" t="b">
        <v>0</v>
      </c>
    </row>
    <row r="293" spans="7:34" s="79" customFormat="1" ht="14.25" hidden="1">
      <c r="G293" s="79">
        <v>204</v>
      </c>
      <c r="H293" s="79" t="s">
        <v>326</v>
      </c>
      <c r="Q293" s="80"/>
      <c r="R293" s="79" t="str">
        <f t="shared" si="5"/>
        <v>204　UBEマシナリー　株式会社</v>
      </c>
      <c r="AG293" s="79" t="b">
        <v>1</v>
      </c>
      <c r="AH293" s="79" t="b">
        <v>0</v>
      </c>
    </row>
    <row r="294" spans="7:34" s="79" customFormat="1" ht="14.25" hidden="1">
      <c r="G294" s="79">
        <v>205</v>
      </c>
      <c r="H294" s="79" t="s">
        <v>136</v>
      </c>
      <c r="Q294" s="80"/>
      <c r="R294" s="79" t="str">
        <f t="shared" si="5"/>
        <v>205　株式会社　豊電子工業</v>
      </c>
      <c r="AG294" s="79" t="b">
        <v>1</v>
      </c>
      <c r="AH294" s="79" t="b">
        <v>0</v>
      </c>
    </row>
    <row r="295" spans="7:34" s="79" customFormat="1" ht="14.25" hidden="1">
      <c r="G295" s="79">
        <v>206</v>
      </c>
      <c r="H295" s="79" t="s">
        <v>327</v>
      </c>
      <c r="Q295" s="80"/>
      <c r="R295" s="79" t="str">
        <f t="shared" si="5"/>
        <v>206　株式会社　ユニバンス</v>
      </c>
      <c r="AG295" s="79" t="b">
        <v>1</v>
      </c>
      <c r="AH295" s="79" t="b">
        <v>1</v>
      </c>
    </row>
    <row r="296" spans="7:34" s="79" customFormat="1" ht="14.25" hidden="1">
      <c r="G296" s="79">
        <v>207</v>
      </c>
      <c r="H296" s="79" t="s">
        <v>328</v>
      </c>
      <c r="Q296" s="80"/>
      <c r="R296" s="79" t="str">
        <f t="shared" si="5"/>
        <v>207　横山興業　株式会社</v>
      </c>
      <c r="AG296" s="79" t="b">
        <v>1</v>
      </c>
      <c r="AH296" s="79" t="b">
        <v>0</v>
      </c>
    </row>
    <row r="297" spans="7:34" s="79" customFormat="1" ht="14.25" hidden="1">
      <c r="G297" s="79">
        <v>208</v>
      </c>
      <c r="H297" s="79" t="s">
        <v>329</v>
      </c>
      <c r="Q297" s="80"/>
      <c r="R297" s="79" t="str">
        <f t="shared" si="5"/>
        <v>208　株式会社　来光工業</v>
      </c>
      <c r="AG297" s="79" t="b">
        <v>1</v>
      </c>
      <c r="AH297" s="79" t="b">
        <v>0</v>
      </c>
    </row>
    <row r="298" spans="7:34" s="79" customFormat="1" ht="14.25" hidden="1">
      <c r="G298" s="79">
        <v>209</v>
      </c>
      <c r="H298" s="79" t="s">
        <v>330</v>
      </c>
      <c r="Q298" s="80"/>
      <c r="R298" s="79" t="str">
        <f t="shared" si="5"/>
        <v>209　リコーインダストリー　株式会社</v>
      </c>
      <c r="AG298" s="79" t="b">
        <v>0</v>
      </c>
      <c r="AH298" s="79" t="b">
        <v>1</v>
      </c>
    </row>
    <row r="299" spans="7:34" s="79" customFormat="1" ht="14.25" hidden="1">
      <c r="G299" s="79">
        <v>210</v>
      </c>
      <c r="H299" s="79" t="s">
        <v>331</v>
      </c>
      <c r="Q299" s="80"/>
      <c r="R299" s="79" t="str">
        <f t="shared" si="5"/>
        <v>210　株式会社　リバース</v>
      </c>
      <c r="AG299" s="79" t="b">
        <v>1</v>
      </c>
      <c r="AH299" s="79" t="b">
        <v>1</v>
      </c>
    </row>
    <row r="300" spans="7:34" s="79" customFormat="1" ht="14.25" hidden="1">
      <c r="G300" s="79">
        <v>211</v>
      </c>
      <c r="H300" s="79" t="s">
        <v>332</v>
      </c>
      <c r="Q300" s="80"/>
      <c r="R300" s="79" t="str">
        <f t="shared" si="5"/>
        <v>211　株式会社　竜製作所</v>
      </c>
      <c r="AG300" s="79" t="b">
        <v>0</v>
      </c>
      <c r="AH300" s="79" t="b">
        <v>1</v>
      </c>
    </row>
    <row r="301" spans="7:34" s="79" customFormat="1" ht="14.25" hidden="1">
      <c r="G301" s="79">
        <v>212</v>
      </c>
      <c r="H301" s="79" t="s">
        <v>333</v>
      </c>
      <c r="Q301" s="80"/>
      <c r="R301" s="79" t="str">
        <f t="shared" si="5"/>
        <v>212　株式会社　YSK（名古屋営業所）</v>
      </c>
      <c r="AG301" s="79" t="b">
        <v>1</v>
      </c>
      <c r="AH301" s="79" t="b">
        <v>0</v>
      </c>
    </row>
    <row r="302" spans="7:34" s="79" customFormat="1" ht="14.25" hidden="1">
      <c r="G302" s="79">
        <v>213</v>
      </c>
      <c r="H302" s="79" t="s">
        <v>334</v>
      </c>
      <c r="Q302" s="80"/>
      <c r="R302" s="79" t="str">
        <f t="shared" si="5"/>
        <v>213　株式会社　和興</v>
      </c>
      <c r="AG302" s="79" t="b">
        <v>1</v>
      </c>
      <c r="AH302" s="79" t="b">
        <v>1</v>
      </c>
    </row>
    <row r="303" spans="7:34" s="79" customFormat="1" ht="14.25" hidden="1">
      <c r="G303" s="79">
        <v>214</v>
      </c>
      <c r="H303" s="79" t="s">
        <v>103</v>
      </c>
      <c r="Q303" s="80"/>
      <c r="R303" s="79" t="str">
        <f t="shared" si="5"/>
        <v>214　株式会社　渡辺機械製作所</v>
      </c>
      <c r="AG303" s="79" t="b">
        <v>0</v>
      </c>
      <c r="AH303" s="79" t="b">
        <v>1</v>
      </c>
    </row>
    <row r="304" spans="7:34" s="79" customFormat="1" ht="14.25" hidden="1">
      <c r="G304" s="79">
        <v>215</v>
      </c>
      <c r="Q304" s="80"/>
      <c r="R304" s="79" t="str">
        <f t="shared" si="5"/>
        <v>215　</v>
      </c>
    </row>
    <row r="305" spans="7:18" s="79" customFormat="1" ht="14.25" hidden="1">
      <c r="G305" s="79">
        <v>216</v>
      </c>
      <c r="Q305" s="80"/>
      <c r="R305" s="79" t="str">
        <f t="shared" si="5"/>
        <v>216　</v>
      </c>
    </row>
    <row r="306" spans="7:18" s="79" customFormat="1" ht="14.25" hidden="1">
      <c r="G306" s="79">
        <v>217</v>
      </c>
      <c r="Q306" s="80"/>
      <c r="R306" s="79" t="str">
        <f t="shared" si="5"/>
        <v>217　</v>
      </c>
    </row>
    <row r="307" spans="7:18" s="79" customFormat="1" ht="14.25" hidden="1">
      <c r="G307" s="79">
        <v>218</v>
      </c>
      <c r="Q307" s="80"/>
      <c r="R307" s="79" t="str">
        <f t="shared" si="5"/>
        <v>218　</v>
      </c>
    </row>
    <row r="308" spans="7:18" s="79" customFormat="1" ht="14.25" hidden="1">
      <c r="G308" s="79">
        <v>219</v>
      </c>
      <c r="Q308" s="80"/>
      <c r="R308" s="79" t="str">
        <f t="shared" si="5"/>
        <v>219　</v>
      </c>
    </row>
    <row r="309" spans="7:18" s="79" customFormat="1" ht="14.25" hidden="1">
      <c r="G309" s="79">
        <v>220</v>
      </c>
      <c r="Q309" s="80"/>
      <c r="R309" s="79" t="str">
        <f t="shared" si="5"/>
        <v>220　</v>
      </c>
    </row>
    <row r="310" spans="7:18" s="79" customFormat="1" ht="14.25" hidden="1">
      <c r="G310" s="79">
        <v>221</v>
      </c>
      <c r="Q310" s="80"/>
      <c r="R310" s="79" t="str">
        <f t="shared" si="5"/>
        <v>221　</v>
      </c>
    </row>
    <row r="311" spans="7:18" s="79" customFormat="1" ht="14.25" hidden="1">
      <c r="G311" s="79">
        <v>222</v>
      </c>
      <c r="Q311" s="80"/>
      <c r="R311" s="79" t="str">
        <f t="shared" si="5"/>
        <v>222　</v>
      </c>
    </row>
    <row r="312" spans="7:18" s="79" customFormat="1" ht="14.25" hidden="1">
      <c r="G312" s="79">
        <v>223</v>
      </c>
      <c r="Q312" s="80"/>
      <c r="R312" s="79" t="str">
        <f t="shared" si="5"/>
        <v>223　</v>
      </c>
    </row>
    <row r="313" spans="7:18" s="79" customFormat="1" ht="14.25" hidden="1">
      <c r="G313" s="79">
        <v>224</v>
      </c>
      <c r="Q313" s="80"/>
      <c r="R313" s="79" t="str">
        <f t="shared" si="5"/>
        <v>224　</v>
      </c>
    </row>
    <row r="314" spans="7:18" s="79" customFormat="1" ht="14.25" hidden="1">
      <c r="G314" s="79">
        <v>225</v>
      </c>
      <c r="Q314" s="80"/>
      <c r="R314" s="79" t="str">
        <f t="shared" si="5"/>
        <v>225　</v>
      </c>
    </row>
    <row r="315" spans="7:18" s="79" customFormat="1" ht="14.25" hidden="1">
      <c r="G315" s="79">
        <v>226</v>
      </c>
      <c r="Q315" s="80"/>
      <c r="R315" s="79" t="str">
        <f t="shared" si="5"/>
        <v>226　</v>
      </c>
    </row>
    <row r="316" spans="7:18" s="79" customFormat="1" ht="14.25" hidden="1">
      <c r="G316" s="79">
        <v>227</v>
      </c>
      <c r="Q316" s="80"/>
      <c r="R316" s="79" t="str">
        <f t="shared" si="5"/>
        <v>227　</v>
      </c>
    </row>
    <row r="317" spans="7:18" s="79" customFormat="1" ht="14.25" hidden="1">
      <c r="G317" s="79">
        <v>228</v>
      </c>
      <c r="Q317" s="80"/>
      <c r="R317" s="79" t="str">
        <f t="shared" si="5"/>
        <v>228　</v>
      </c>
    </row>
    <row r="318" spans="7:18" s="79" customFormat="1" ht="14.25" hidden="1">
      <c r="G318" s="79">
        <v>229</v>
      </c>
      <c r="Q318" s="80"/>
      <c r="R318" s="79" t="str">
        <f t="shared" si="5"/>
        <v>229　</v>
      </c>
    </row>
    <row r="319" spans="7:18" s="79" customFormat="1" ht="14.25" hidden="1">
      <c r="G319" s="79">
        <v>230</v>
      </c>
      <c r="Q319" s="80"/>
      <c r="R319" s="79" t="str">
        <f t="shared" si="5"/>
        <v>230　</v>
      </c>
    </row>
    <row r="320" spans="7:18" s="79" customFormat="1" ht="14.25" hidden="1">
      <c r="G320" s="79">
        <v>231</v>
      </c>
      <c r="Q320" s="80"/>
      <c r="R320" s="79" t="str">
        <f t="shared" si="5"/>
        <v>231　</v>
      </c>
    </row>
    <row r="321" spans="7:18" s="79" customFormat="1" ht="14.25" hidden="1">
      <c r="G321" s="79">
        <v>232</v>
      </c>
      <c r="Q321" s="80"/>
      <c r="R321" s="79" t="str">
        <f t="shared" si="5"/>
        <v>232　</v>
      </c>
    </row>
    <row r="322" spans="7:18" s="79" customFormat="1" ht="14.25" hidden="1">
      <c r="G322" s="79">
        <v>233</v>
      </c>
      <c r="Q322" s="80"/>
      <c r="R322" s="79" t="str">
        <f t="shared" si="5"/>
        <v>233　</v>
      </c>
    </row>
    <row r="323" spans="7:18" s="79" customFormat="1" ht="14.25" hidden="1">
      <c r="G323" s="79">
        <v>234</v>
      </c>
      <c r="Q323" s="80"/>
      <c r="R323" s="79" t="str">
        <f t="shared" si="5"/>
        <v>234　</v>
      </c>
    </row>
    <row r="324" spans="7:18" s="79" customFormat="1" ht="14.25" hidden="1">
      <c r="G324" s="79">
        <v>235</v>
      </c>
      <c r="Q324" s="80"/>
      <c r="R324" s="79" t="str">
        <f t="shared" si="5"/>
        <v>235　</v>
      </c>
    </row>
    <row r="325" spans="7:18" s="79" customFormat="1" ht="14.25" hidden="1">
      <c r="G325" s="79">
        <v>236</v>
      </c>
      <c r="Q325" s="80"/>
      <c r="R325" s="79" t="str">
        <f t="shared" si="5"/>
        <v>236　</v>
      </c>
    </row>
    <row r="326" spans="7:18" s="79" customFormat="1" ht="14.25" hidden="1">
      <c r="G326" s="79">
        <v>237</v>
      </c>
      <c r="Q326" s="80"/>
      <c r="R326" s="79" t="str">
        <f t="shared" si="5"/>
        <v>237　</v>
      </c>
    </row>
    <row r="327" spans="7:18" s="79" customFormat="1" ht="14.25" hidden="1">
      <c r="G327" s="79">
        <v>238</v>
      </c>
      <c r="Q327" s="80"/>
      <c r="R327" s="79" t="str">
        <f t="shared" si="5"/>
        <v>238　</v>
      </c>
    </row>
    <row r="328" spans="7:18" s="79" customFormat="1" ht="14.25" hidden="1">
      <c r="G328" s="79">
        <v>239</v>
      </c>
      <c r="Q328" s="80"/>
      <c r="R328" s="79" t="str">
        <f t="shared" si="5"/>
        <v>239　</v>
      </c>
    </row>
    <row r="329" spans="7:18" s="79" customFormat="1" ht="14.25" hidden="1">
      <c r="G329" s="79">
        <v>240</v>
      </c>
      <c r="Q329" s="80"/>
      <c r="R329" s="79" t="str">
        <f t="shared" si="5"/>
        <v>240　</v>
      </c>
    </row>
    <row r="330" spans="7:18" s="79" customFormat="1" ht="14.25" hidden="1">
      <c r="G330" s="79">
        <v>241</v>
      </c>
      <c r="Q330" s="80"/>
      <c r="R330" s="79" t="str">
        <f t="shared" si="5"/>
        <v>241　</v>
      </c>
    </row>
    <row r="331" spans="7:18" s="79" customFormat="1" ht="14.25" hidden="1">
      <c r="G331" s="79">
        <v>242</v>
      </c>
      <c r="Q331" s="80"/>
      <c r="R331" s="79" t="str">
        <f t="shared" si="5"/>
        <v>242　</v>
      </c>
    </row>
    <row r="332" spans="7:18" s="79" customFormat="1" ht="14.25" hidden="1">
      <c r="G332" s="79">
        <v>243</v>
      </c>
      <c r="Q332" s="80"/>
      <c r="R332" s="79" t="str">
        <f t="shared" si="5"/>
        <v>243　</v>
      </c>
    </row>
    <row r="333" spans="7:18" s="79" customFormat="1" ht="14.25" hidden="1">
      <c r="G333" s="79">
        <v>244</v>
      </c>
      <c r="Q333" s="80"/>
      <c r="R333" s="79" t="str">
        <f t="shared" si="5"/>
        <v>244　</v>
      </c>
    </row>
    <row r="334" spans="7:18" s="79" customFormat="1" ht="14.25" hidden="1">
      <c r="G334" s="79">
        <v>245</v>
      </c>
      <c r="Q334" s="80"/>
      <c r="R334" s="79" t="str">
        <f t="shared" si="5"/>
        <v>245　</v>
      </c>
    </row>
    <row r="335" spans="7:18" s="79" customFormat="1" ht="14.25" hidden="1">
      <c r="G335" s="79">
        <v>246</v>
      </c>
      <c r="Q335" s="80"/>
      <c r="R335" s="79" t="str">
        <f t="shared" si="5"/>
        <v>246　</v>
      </c>
    </row>
    <row r="336" spans="7:18" s="79" customFormat="1" ht="14.25" hidden="1">
      <c r="G336" s="79">
        <v>247</v>
      </c>
      <c r="Q336" s="80"/>
      <c r="R336" s="79" t="str">
        <f t="shared" si="5"/>
        <v>247　</v>
      </c>
    </row>
    <row r="337" spans="7:18" s="79" customFormat="1" ht="14.25" hidden="1">
      <c r="G337" s="79">
        <v>248</v>
      </c>
      <c r="Q337" s="80"/>
      <c r="R337" s="79" t="str">
        <f t="shared" si="5"/>
        <v>248　</v>
      </c>
    </row>
    <row r="338" spans="7:18" s="79" customFormat="1" ht="14.25" hidden="1">
      <c r="G338" s="79">
        <v>249</v>
      </c>
      <c r="Q338" s="80"/>
      <c r="R338" s="79" t="str">
        <f t="shared" si="5"/>
        <v>249　</v>
      </c>
    </row>
    <row r="339" spans="7:18" s="79" customFormat="1" ht="14.25" hidden="1">
      <c r="G339" s="79">
        <v>250</v>
      </c>
      <c r="Q339" s="80"/>
      <c r="R339" s="79" t="str">
        <f t="shared" si="5"/>
        <v>250　</v>
      </c>
    </row>
    <row r="340" spans="7:18" s="79" customFormat="1" ht="14.25" hidden="1">
      <c r="G340" s="79">
        <v>251</v>
      </c>
      <c r="Q340" s="80"/>
      <c r="R340" s="79" t="str">
        <f t="shared" si="5"/>
        <v>251　</v>
      </c>
    </row>
    <row r="341" spans="7:18" s="79" customFormat="1" ht="14.25" hidden="1">
      <c r="G341" s="79">
        <v>252</v>
      </c>
      <c r="Q341" s="80"/>
      <c r="R341" s="79" t="str">
        <f t="shared" si="5"/>
        <v>252　</v>
      </c>
    </row>
    <row r="342" spans="7:18" s="79" customFormat="1" ht="14.25" hidden="1">
      <c r="G342" s="79">
        <v>253</v>
      </c>
      <c r="Q342" s="80"/>
      <c r="R342" s="79" t="str">
        <f t="shared" si="5"/>
        <v>253　</v>
      </c>
    </row>
    <row r="343" spans="7:18" s="79" customFormat="1" ht="14.25" hidden="1">
      <c r="G343" s="79">
        <v>254</v>
      </c>
      <c r="Q343" s="80"/>
      <c r="R343" s="79" t="str">
        <f t="shared" si="5"/>
        <v>254　</v>
      </c>
    </row>
    <row r="344" spans="7:18" s="79" customFormat="1" ht="14.25" hidden="1">
      <c r="G344" s="79">
        <v>255</v>
      </c>
      <c r="Q344" s="80"/>
      <c r="R344" s="79" t="str">
        <f t="shared" si="5"/>
        <v>255　</v>
      </c>
    </row>
    <row r="345" spans="7:18" s="79" customFormat="1" ht="14.25" hidden="1">
      <c r="G345" s="79">
        <v>256</v>
      </c>
      <c r="Q345" s="80"/>
      <c r="R345" s="79" t="str">
        <f t="shared" si="5"/>
        <v>256　</v>
      </c>
    </row>
    <row r="346" spans="7:18" s="79" customFormat="1" ht="14.25" hidden="1">
      <c r="G346" s="79">
        <v>257</v>
      </c>
      <c r="Q346" s="80"/>
      <c r="R346" s="79" t="str">
        <f t="shared" si="5"/>
        <v>257　</v>
      </c>
    </row>
    <row r="347" spans="7:18" s="79" customFormat="1" ht="14.25" hidden="1">
      <c r="G347" s="79">
        <v>258</v>
      </c>
      <c r="Q347" s="80"/>
      <c r="R347" s="79" t="str">
        <f t="shared" si="5"/>
        <v>258　</v>
      </c>
    </row>
    <row r="348" spans="7:18" s="79" customFormat="1" ht="14.25" hidden="1">
      <c r="G348" s="79">
        <v>259</v>
      </c>
      <c r="Q348" s="80"/>
      <c r="R348" s="79" t="str">
        <f t="shared" si="5"/>
        <v>259　</v>
      </c>
    </row>
    <row r="349" spans="7:18" s="79" customFormat="1" ht="14.25" hidden="1">
      <c r="G349" s="79">
        <v>260</v>
      </c>
      <c r="Q349" s="80"/>
      <c r="R349" s="79" t="str">
        <f t="shared" si="5"/>
        <v>260　</v>
      </c>
    </row>
    <row r="350" spans="7:18" s="79" customFormat="1" ht="14.25" hidden="1">
      <c r="G350" s="79">
        <v>261</v>
      </c>
      <c r="Q350" s="80"/>
      <c r="R350" s="79" t="str">
        <f t="shared" si="5"/>
        <v>261　</v>
      </c>
    </row>
    <row r="351" spans="7:18" s="79" customFormat="1" ht="14.25" hidden="1">
      <c r="G351" s="79">
        <v>262</v>
      </c>
      <c r="Q351" s="80"/>
      <c r="R351" s="79" t="str">
        <f t="shared" si="5"/>
        <v>262　</v>
      </c>
    </row>
    <row r="352" spans="7:18" s="79" customFormat="1" ht="14.25" hidden="1">
      <c r="G352" s="79">
        <v>263</v>
      </c>
      <c r="Q352" s="80"/>
      <c r="R352" s="79" t="str">
        <f t="shared" si="5"/>
        <v>263　</v>
      </c>
    </row>
    <row r="353" spans="7:34" s="79" customFormat="1" ht="14.25" hidden="1">
      <c r="G353" s="79">
        <v>264</v>
      </c>
      <c r="Q353" s="80"/>
      <c r="R353" s="79" t="str">
        <f t="shared" si="5"/>
        <v>264　</v>
      </c>
    </row>
    <row r="354" spans="7:34" s="79" customFormat="1" ht="14.25" hidden="1">
      <c r="G354" s="79">
        <v>265</v>
      </c>
      <c r="Q354" s="80"/>
      <c r="R354" s="79" t="str">
        <f t="shared" si="5"/>
        <v>265　</v>
      </c>
    </row>
    <row r="355" spans="7:34" s="79" customFormat="1" ht="14.25" hidden="1">
      <c r="G355" s="79">
        <v>266</v>
      </c>
      <c r="Q355" s="80"/>
      <c r="R355" s="79" t="str">
        <f t="shared" si="5"/>
        <v>266　</v>
      </c>
    </row>
    <row r="356" spans="7:34" s="79" customFormat="1" ht="14.25" hidden="1">
      <c r="G356" s="79">
        <v>267</v>
      </c>
      <c r="Q356" s="80"/>
      <c r="R356" s="79" t="str">
        <f t="shared" si="5"/>
        <v>267　</v>
      </c>
    </row>
    <row r="357" spans="7:34" s="79" customFormat="1" ht="14.25" hidden="1">
      <c r="G357" s="79">
        <v>268</v>
      </c>
      <c r="Q357" s="80"/>
      <c r="R357" s="79" t="str">
        <f t="shared" si="5"/>
        <v>268　</v>
      </c>
    </row>
    <row r="358" spans="7:34" s="79" customFormat="1" ht="14.25" hidden="1">
      <c r="G358" s="79">
        <v>269</v>
      </c>
      <c r="Q358" s="80"/>
      <c r="R358" s="79" t="str">
        <f t="shared" si="5"/>
        <v>269　</v>
      </c>
    </row>
    <row r="359" spans="7:34" s="79" customFormat="1" ht="14.25" hidden="1">
      <c r="G359" s="79">
        <v>270</v>
      </c>
      <c r="Q359" s="80"/>
      <c r="R359" s="79" t="str">
        <f t="shared" si="5"/>
        <v>270　</v>
      </c>
    </row>
    <row r="360" spans="7:34" hidden="1">
      <c r="AG360">
        <f>COUNTIF(AG90:AG359,TRUE)</f>
        <v>181</v>
      </c>
      <c r="AH360">
        <f>COUNTIF(AH90:AH359,TRUE)</f>
        <v>72</v>
      </c>
    </row>
  </sheetData>
  <sheetProtection algorithmName="SHA-512" hashValue="I8Rw/GRLn+pL5ctnfSnhFK79FXLM3sZ8kb3ID1NbBiP5cHZ6Cjb9UWzBmFHcaR8dsrUFQlFazq2L1Lf5YgT8gg==" saltValue="IdK8kmtB8u2nrFXmduEfxg==" spinCount="100000" sheet="1" selectLockedCells="1"/>
  <dataConsolidate/>
  <mergeCells count="170">
    <mergeCell ref="B7:E7"/>
    <mergeCell ref="F7:R7"/>
    <mergeCell ref="S7:T8"/>
    <mergeCell ref="U7:AC8"/>
    <mergeCell ref="B8:E10"/>
    <mergeCell ref="F8:R10"/>
    <mergeCell ref="S9:T10"/>
    <mergeCell ref="U9:AC10"/>
    <mergeCell ref="J15:O15"/>
    <mergeCell ref="Q15:R15"/>
    <mergeCell ref="T15:U15"/>
    <mergeCell ref="W14:Y14"/>
    <mergeCell ref="AA14:AB14"/>
    <mergeCell ref="G15:H15"/>
    <mergeCell ref="C87:D87"/>
    <mergeCell ref="L87:M87"/>
    <mergeCell ref="B85:AB85"/>
    <mergeCell ref="C86:D86"/>
    <mergeCell ref="B11:E12"/>
    <mergeCell ref="G11:J11"/>
    <mergeCell ref="K11:N11"/>
    <mergeCell ref="X11:Y11"/>
    <mergeCell ref="Z11:AB11"/>
    <mergeCell ref="F12:W12"/>
    <mergeCell ref="X12:Y12"/>
    <mergeCell ref="Z12:AB12"/>
    <mergeCell ref="W15:Y15"/>
    <mergeCell ref="G16:H16"/>
    <mergeCell ref="J16:O16"/>
    <mergeCell ref="Q16:R16"/>
    <mergeCell ref="T16:AB16"/>
    <mergeCell ref="B13:E13"/>
    <mergeCell ref="F13:AC13"/>
    <mergeCell ref="B14:E16"/>
    <mergeCell ref="G14:H14"/>
    <mergeCell ref="J14:O14"/>
    <mergeCell ref="Q14:R14"/>
    <mergeCell ref="T14:U14"/>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F26:AC26"/>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M38:N38"/>
    <mergeCell ref="O38:V38"/>
    <mergeCell ref="C39:L39"/>
    <mergeCell ref="M39:N39"/>
    <mergeCell ref="O39:V39"/>
    <mergeCell ref="C36:L36"/>
    <mergeCell ref="M36:N36"/>
    <mergeCell ref="O36:V36"/>
    <mergeCell ref="C37:L37"/>
    <mergeCell ref="M37:N37"/>
    <mergeCell ref="O37:V37"/>
    <mergeCell ref="C42:L42"/>
    <mergeCell ref="M42:N42"/>
    <mergeCell ref="O42:V42"/>
    <mergeCell ref="C43:L43"/>
    <mergeCell ref="M43:N43"/>
    <mergeCell ref="O43:V43"/>
    <mergeCell ref="C40:L40"/>
    <mergeCell ref="M40:N40"/>
    <mergeCell ref="O40:V40"/>
    <mergeCell ref="C41:L41"/>
    <mergeCell ref="M41:N41"/>
    <mergeCell ref="O41:V41"/>
    <mergeCell ref="C46:L46"/>
    <mergeCell ref="M46:N46"/>
    <mergeCell ref="O46:V46"/>
    <mergeCell ref="B52:E52"/>
    <mergeCell ref="F52:H52"/>
    <mergeCell ref="I52:S52"/>
    <mergeCell ref="T52:V52"/>
    <mergeCell ref="C44:L44"/>
    <mergeCell ref="M44:N44"/>
    <mergeCell ref="O44:V44"/>
    <mergeCell ref="C45:L45"/>
    <mergeCell ref="M45:N45"/>
    <mergeCell ref="O45:V45"/>
    <mergeCell ref="W52:AC52"/>
    <mergeCell ref="F53:H53"/>
    <mergeCell ref="I53:S53"/>
    <mergeCell ref="T53:V53"/>
    <mergeCell ref="W53:AC53"/>
    <mergeCell ref="F54:H54"/>
    <mergeCell ref="I54:S54"/>
    <mergeCell ref="T54:V54"/>
    <mergeCell ref="W54:AC54"/>
    <mergeCell ref="E61:Z61"/>
    <mergeCell ref="E63:Z63"/>
    <mergeCell ref="E64:Z64"/>
    <mergeCell ref="E66:Z66"/>
    <mergeCell ref="F67:N67"/>
    <mergeCell ref="T67:AA67"/>
    <mergeCell ref="F55:H55"/>
    <mergeCell ref="I55:AC55"/>
    <mergeCell ref="F56:M56"/>
    <mergeCell ref="N56:AC56"/>
    <mergeCell ref="A57:AD57"/>
    <mergeCell ref="E59:Z59"/>
    <mergeCell ref="AG72:AS72"/>
    <mergeCell ref="J73:W73"/>
    <mergeCell ref="AG73:AS73"/>
    <mergeCell ref="J74:W74"/>
    <mergeCell ref="AG74:AS74"/>
    <mergeCell ref="J68:W68"/>
    <mergeCell ref="J69:W69"/>
    <mergeCell ref="AG69:AS69"/>
    <mergeCell ref="J70:W70"/>
    <mergeCell ref="AG70:AS70"/>
    <mergeCell ref="J71:W71"/>
    <mergeCell ref="AG71:AS71"/>
    <mergeCell ref="A1:AC4"/>
    <mergeCell ref="B84:AA84"/>
    <mergeCell ref="AG81:AS81"/>
    <mergeCell ref="C82:J82"/>
    <mergeCell ref="L82:M82"/>
    <mergeCell ref="O82:P82"/>
    <mergeCell ref="R82:S82"/>
    <mergeCell ref="U82:V82"/>
    <mergeCell ref="J75:W75"/>
    <mergeCell ref="AG75:AS75"/>
    <mergeCell ref="J78:W78"/>
    <mergeCell ref="AG78:AS78"/>
    <mergeCell ref="C80:J80"/>
    <mergeCell ref="C81:J81"/>
    <mergeCell ref="K81:L81"/>
    <mergeCell ref="M81:Q81"/>
    <mergeCell ref="R81:S81"/>
    <mergeCell ref="T81:Y81"/>
    <mergeCell ref="W82:Y82"/>
    <mergeCell ref="J76:W76"/>
    <mergeCell ref="J77:W77"/>
    <mergeCell ref="AG76:AS76"/>
    <mergeCell ref="AG77:AS77"/>
    <mergeCell ref="J72:W72"/>
  </mergeCells>
  <phoneticPr fontId="20"/>
  <conditionalFormatting sqref="C86">
    <cfRule type="containsText" dxfId="41" priority="15" operator="containsText" text="FALSE">
      <formula>NOT(ISERROR(SEARCH("FALSE",C86)))</formula>
    </cfRule>
    <cfRule type="containsBlanks" dxfId="40" priority="16">
      <formula>LEN(TRIM(C86))=0</formula>
    </cfRule>
  </conditionalFormatting>
  <conditionalFormatting sqref="C87:D87">
    <cfRule type="containsText" dxfId="39" priority="11" operator="containsText" text="FALSE">
      <formula>NOT(ISERROR(SEARCH("FALSE",C87)))</formula>
    </cfRule>
    <cfRule type="containsBlanks" dxfId="38" priority="12">
      <formula>LEN(TRIM(C87))=0</formula>
    </cfRule>
  </conditionalFormatting>
  <conditionalFormatting sqref="F7:R10 U7:AC10 G11 Z11:Z12 F12:F13 T16 F17 F19 F21 F23 K27 L28 V28 U29 C32:V46 I52:S54 W52:AC54 I55 N56 J69:J78">
    <cfRule type="containsBlanks" dxfId="37" priority="18">
      <formula>LEN(TRIM(C7))=0</formula>
    </cfRule>
  </conditionalFormatting>
  <conditionalFormatting sqref="H87">
    <cfRule type="containsText" dxfId="36" priority="9" operator="containsText" text="FALSE">
      <formula>NOT(ISERROR(SEARCH("FALSE",H87)))</formula>
    </cfRule>
    <cfRule type="containsBlanks" dxfId="35" priority="10">
      <formula>LEN(TRIM(H87))=0</formula>
    </cfRule>
  </conditionalFormatting>
  <conditionalFormatting sqref="K82 N82 Q82 T82">
    <cfRule type="expression" dxfId="34" priority="20">
      <formula>$R$81=FALSE</formula>
    </cfRule>
    <cfRule type="containsText" dxfId="33" priority="21" operator="containsText" text="FALSE">
      <formula>NOT(ISERROR(SEARCH("FALSE",K82)))</formula>
    </cfRule>
  </conditionalFormatting>
  <conditionalFormatting sqref="K86">
    <cfRule type="containsText" dxfId="32" priority="13" operator="containsText" text="FALSE">
      <formula>NOT(ISERROR(SEARCH("FALSE",K86)))</formula>
    </cfRule>
    <cfRule type="containsBlanks" dxfId="31" priority="14">
      <formula>LEN(TRIM(K86))=0</formula>
    </cfRule>
  </conditionalFormatting>
  <conditionalFormatting sqref="K81:L81 R81:S81">
    <cfRule type="containsText" dxfId="30" priority="19" operator="containsText" text="FALSE">
      <formula>NOT(ISERROR(SEARCH("FALSE",K81)))</formula>
    </cfRule>
  </conditionalFormatting>
  <conditionalFormatting sqref="L87">
    <cfRule type="containsText" dxfId="29" priority="7" operator="containsText" text="FALSE">
      <formula>NOT(ISERROR(SEARCH("FALSE",L87)))</formula>
    </cfRule>
    <cfRule type="containsBlanks" dxfId="28" priority="8">
      <formula>LEN(TRIM(L87))=0</formula>
    </cfRule>
  </conditionalFormatting>
  <conditionalFormatting sqref="S87">
    <cfRule type="containsText" dxfId="27" priority="5" operator="containsText" text="FALSE">
      <formula>NOT(ISERROR(SEARCH("FALSE",S87)))</formula>
    </cfRule>
    <cfRule type="containsBlanks" dxfId="26" priority="6">
      <formula>LEN(TRIM(S87))=0</formula>
    </cfRule>
  </conditionalFormatting>
  <conditionalFormatting sqref="U86">
    <cfRule type="containsText" dxfId="25" priority="1" operator="containsText" text="FALSE">
      <formula>NOT(ISERROR(SEARCH("FALSE",U86)))</formula>
    </cfRule>
  </conditionalFormatting>
  <conditionalFormatting sqref="V87">
    <cfRule type="containsText" dxfId="24" priority="3" operator="containsText" text="FALSE">
      <formula>NOT(ISERROR(SEARCH("FALSE",V87)))</formula>
    </cfRule>
    <cfRule type="containsBlanks" dxfId="23" priority="4">
      <formula>LEN(TRIM(V87))=0</formula>
    </cfRule>
  </conditionalFormatting>
  <conditionalFormatting sqref="Z14 S14:S15 V14:V15 F14:F16 I14:I16 P14:P16">
    <cfRule type="containsText" dxfId="22" priority="17" operator="containsText" text="FALSE">
      <formula>NOT(ISERROR(SEARCH("FALSE",F14)))</formula>
    </cfRule>
  </conditionalFormatting>
  <conditionalFormatting sqref="AB84">
    <cfRule type="containsText" dxfId="21" priority="2" operator="containsText" text="FALSE">
      <formula>NOT(ISERROR(SEARCH("FALSE",AB84)))</formula>
    </cfRule>
  </conditionalFormatting>
  <dataValidations count="12">
    <dataValidation type="textLength" allowBlank="1" showInputMessage="1" showErrorMessage="1" error="22文字以内に修正してください。" prompt="・22文字を超えるとエラーとなります。_x000a_・改行は行わないでください。" sqref="T16:AB16" xr:uid="{0B93D2F2-C6E0-424A-9EA3-AF8C8863033B}">
      <formula1>0</formula1>
      <formula2>22</formula2>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BF87C8C-3A4E-4546-8FE5-BB069718FA8F}">
      <formula1>LENB(O32)&lt;=34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168852CA-12D2-4CAD-A1CA-494891601CF9}">
      <formula1>LENB(C32)&lt;=38</formula1>
    </dataValidation>
    <dataValidation type="whole" imeMode="halfAlpha" operator="greaterThanOrEqual" allowBlank="1" showInputMessage="1" showErrorMessage="1" error="単位は入力しない。_x000a_（台）以外の場合は、主要設備欄に設備名に続けて“１式”等入力してください。" sqref="M32:N46" xr:uid="{FBDF4260-C16E-4BFA-BF1C-E29FD5C9B411}">
      <formula1>1</formula1>
    </dataValidation>
    <dataValidation imeMode="halfAlpha" allowBlank="1" showInputMessage="1" showErrorMessage="1" sqref="N56:AC56 U7:AC10 I54:S54 F13:AC13 Z11:AB12 I55:AC55 G11:J11 W54:AC54" xr:uid="{4ABA82FE-9882-4034-B49D-03FD588DDCF8}"/>
    <dataValidation imeMode="hiragana" allowBlank="1" showInputMessage="1" showErrorMessage="1" sqref="F7:R10 F12:W12 I52:S53 W52:AC53 K27:AC28" xr:uid="{5D426F40-BEC4-4338-96BA-0EC768900B58}"/>
    <dataValidation type="list" allowBlank="1" showInputMessage="1" showErrorMessage="1" sqref="U29" xr:uid="{5E6EF6F7-C18D-42A8-9E1D-2344027D5F4D}">
      <formula1>"ISO9001,ISO14001,ISO9001・ISO14001"</formula1>
    </dataValidation>
    <dataValidation imeMode="on" allowBlank="1" showInputMessage="1" showErrorMessage="1" sqref="C47:V48 C31:V31" xr:uid="{DF647B6C-3B3B-45B2-9A49-1066A6FA24A8}"/>
    <dataValidation type="custom" imeMode="on" allowBlank="1" showInputMessage="1" showErrorMessage="1" error="入力可能な文字数を超えています（113文字以内・改行2回まで）" sqref="F17:AC18" xr:uid="{B6431709-0ABC-463D-A9BE-B9D3BD03C9E3}">
      <formula1>AND(OR(AI18=0,AI18=1,AI18=2),AG18&lt;114)</formula1>
    </dataValidation>
    <dataValidation type="custom" imeMode="on" showInputMessage="1" showErrorMessage="1" error="入力可能な文字数を超えています（67文字以内・改行1回まで）" sqref="F19:AC22" xr:uid="{CC7426CE-38C6-4DD2-9614-D66D6155F254}">
      <formula1>AND(OR(AI20=0,AI20=1),AG20&lt;68)</formula1>
    </dataValidation>
    <dataValidation type="custom" imeMode="on" allowBlank="1" showInputMessage="1" showErrorMessage="1" error="入力可能な文字数を超えています（176文字以内・改行2回まで）" sqref="F23:AC25" xr:uid="{113907DD-4FEC-447F-906C-96DEC6B867B9}">
      <formula1>AND(OR(AI25=0,AI25=1,AI25=2),AG25&lt;177)</formula1>
    </dataValidation>
    <dataValidation type="list" allowBlank="1" showInputMessage="1" showErrorMessage="1" sqref="J69:W78" xr:uid="{9BE21728-9EF8-4D7B-B16B-ED8B09091B74}">
      <formula1>$R$90:$R$303</formula1>
    </dataValidation>
  </dataValidations>
  <hyperlinks>
    <hyperlink ref="E66:Z66" r:id="rId1" display="マッチングフェアinなごや2026　参加発注企業一覧（※クリックするとブラウザにて開きます）" xr:uid="{A23DB0F3-A8B2-4D09-A870-E848D75C20A9}"/>
    <hyperlink ref="E6" r:id="rId2" xr:uid="{46759A68-54A0-4625-9BEC-720EFCF5A34B}"/>
  </hyperlinks>
  <printOptions horizontalCentered="1" verticalCentered="1"/>
  <pageMargins left="0.78740157480314965" right="0.19685039370078741" top="0.55118110236220474" bottom="0.11811023622047245" header="0.19685039370078741" footer="0.19685039370078741"/>
  <pageSetup paperSize="9" scale="83" fitToHeight="2" orientation="portrait" r:id="rId3"/>
  <rowBreaks count="1" manualBreakCount="1">
    <brk id="57" max="16383" man="1"/>
  </rowBreaks>
  <colBreaks count="1" manualBreakCount="1">
    <brk id="29" min="1" max="84" man="1"/>
  </colBreaks>
  <drawing r:id="rId4"/>
  <legacyDrawing r:id="rId5"/>
  <mc:AlternateContent xmlns:mc="http://schemas.openxmlformats.org/markup-compatibility/2006">
    <mc:Choice Requires="x14">
      <controls>
        <mc:AlternateContent xmlns:mc="http://schemas.openxmlformats.org/markup-compatibility/2006">
          <mc:Choice Requires="x14">
            <control shapeId="14337" r:id="rId6" name="Check Box 1">
              <controlPr defaultSize="0" autoFill="0" autoLine="0" autoPict="0">
                <anchor moveWithCells="1">
                  <from>
                    <xdr:col>5</xdr:col>
                    <xdr:colOff>38100</xdr:colOff>
                    <xdr:row>12</xdr:row>
                    <xdr:rowOff>219075</xdr:rowOff>
                  </from>
                  <to>
                    <xdr:col>6</xdr:col>
                    <xdr:colOff>19050</xdr:colOff>
                    <xdr:row>14</xdr:row>
                    <xdr:rowOff>28575</xdr:rowOff>
                  </to>
                </anchor>
              </controlPr>
            </control>
          </mc:Choice>
        </mc:AlternateContent>
        <mc:AlternateContent xmlns:mc="http://schemas.openxmlformats.org/markup-compatibility/2006">
          <mc:Choice Requires="x14">
            <control shapeId="14338" r:id="rId7" name="Check Box 2">
              <controlPr defaultSize="0" autoFill="0" autoLine="0" autoPict="0">
                <anchor moveWithCells="1">
                  <from>
                    <xdr:col>8</xdr:col>
                    <xdr:colOff>47625</xdr:colOff>
                    <xdr:row>13</xdr:row>
                    <xdr:rowOff>0</xdr:rowOff>
                  </from>
                  <to>
                    <xdr:col>8</xdr:col>
                    <xdr:colOff>295275</xdr:colOff>
                    <xdr:row>14</xdr:row>
                    <xdr:rowOff>9525</xdr:rowOff>
                  </to>
                </anchor>
              </controlPr>
            </control>
          </mc:Choice>
        </mc:AlternateContent>
        <mc:AlternateContent xmlns:mc="http://schemas.openxmlformats.org/markup-compatibility/2006">
          <mc:Choice Requires="x14">
            <control shapeId="14339" r:id="rId8" name="Check Box 3">
              <controlPr defaultSize="0" autoFill="0" autoLine="0" autoPict="0">
                <anchor moveWithCells="1">
                  <from>
                    <xdr:col>15</xdr:col>
                    <xdr:colOff>38100</xdr:colOff>
                    <xdr:row>12</xdr:row>
                    <xdr:rowOff>219075</xdr:rowOff>
                  </from>
                  <to>
                    <xdr:col>15</xdr:col>
                    <xdr:colOff>257175</xdr:colOff>
                    <xdr:row>14</xdr:row>
                    <xdr:rowOff>19050</xdr:rowOff>
                  </to>
                </anchor>
              </controlPr>
            </control>
          </mc:Choice>
        </mc:AlternateContent>
        <mc:AlternateContent xmlns:mc="http://schemas.openxmlformats.org/markup-compatibility/2006">
          <mc:Choice Requires="x14">
            <control shapeId="14340" r:id="rId9" name="Check Box 4">
              <controlPr defaultSize="0" autoFill="0" autoLine="0" autoPict="0">
                <anchor moveWithCells="1">
                  <from>
                    <xdr:col>18</xdr:col>
                    <xdr:colOff>28575</xdr:colOff>
                    <xdr:row>12</xdr:row>
                    <xdr:rowOff>209550</xdr:rowOff>
                  </from>
                  <to>
                    <xdr:col>18</xdr:col>
                    <xdr:colOff>209550</xdr:colOff>
                    <xdr:row>14</xdr:row>
                    <xdr:rowOff>19050</xdr:rowOff>
                  </to>
                </anchor>
              </controlPr>
            </control>
          </mc:Choice>
        </mc:AlternateContent>
        <mc:AlternateContent xmlns:mc="http://schemas.openxmlformats.org/markup-compatibility/2006">
          <mc:Choice Requires="x14">
            <control shapeId="14341" r:id="rId10" name="Check Box 5">
              <controlPr defaultSize="0" autoFill="0" autoLine="0" autoPict="0">
                <anchor moveWithCells="1">
                  <from>
                    <xdr:col>21</xdr:col>
                    <xdr:colOff>28575</xdr:colOff>
                    <xdr:row>12</xdr:row>
                    <xdr:rowOff>219075</xdr:rowOff>
                  </from>
                  <to>
                    <xdr:col>21</xdr:col>
                    <xdr:colOff>257175</xdr:colOff>
                    <xdr:row>14</xdr:row>
                    <xdr:rowOff>19050</xdr:rowOff>
                  </to>
                </anchor>
              </controlPr>
            </control>
          </mc:Choice>
        </mc:AlternateContent>
        <mc:AlternateContent xmlns:mc="http://schemas.openxmlformats.org/markup-compatibility/2006">
          <mc:Choice Requires="x14">
            <control shapeId="14342" r:id="rId11" name="Check Box 6">
              <controlPr defaultSize="0" autoFill="0" autoLine="0" autoPict="0">
                <anchor moveWithCells="1">
                  <from>
                    <xdr:col>25</xdr:col>
                    <xdr:colOff>28575</xdr:colOff>
                    <xdr:row>12</xdr:row>
                    <xdr:rowOff>219075</xdr:rowOff>
                  </from>
                  <to>
                    <xdr:col>25</xdr:col>
                    <xdr:colOff>257175</xdr:colOff>
                    <xdr:row>14</xdr:row>
                    <xdr:rowOff>19050</xdr:rowOff>
                  </to>
                </anchor>
              </controlPr>
            </control>
          </mc:Choice>
        </mc:AlternateContent>
        <mc:AlternateContent xmlns:mc="http://schemas.openxmlformats.org/markup-compatibility/2006">
          <mc:Choice Requires="x14">
            <control shapeId="14343" r:id="rId12" name="Check Box 7">
              <controlPr defaultSize="0" autoFill="0" autoLine="0" autoPict="0">
                <anchor moveWithCells="1">
                  <from>
                    <xdr:col>5</xdr:col>
                    <xdr:colOff>38100</xdr:colOff>
                    <xdr:row>13</xdr:row>
                    <xdr:rowOff>152400</xdr:rowOff>
                  </from>
                  <to>
                    <xdr:col>6</xdr:col>
                    <xdr:colOff>28575</xdr:colOff>
                    <xdr:row>15</xdr:row>
                    <xdr:rowOff>28575</xdr:rowOff>
                  </to>
                </anchor>
              </controlPr>
            </control>
          </mc:Choice>
        </mc:AlternateContent>
        <mc:AlternateContent xmlns:mc="http://schemas.openxmlformats.org/markup-compatibility/2006">
          <mc:Choice Requires="x14">
            <control shapeId="14344" r:id="rId13" name="Check Box 8">
              <controlPr defaultSize="0" autoFill="0" autoLine="0" autoPict="0">
                <anchor moveWithCells="1">
                  <from>
                    <xdr:col>8</xdr:col>
                    <xdr:colOff>47625</xdr:colOff>
                    <xdr:row>13</xdr:row>
                    <xdr:rowOff>152400</xdr:rowOff>
                  </from>
                  <to>
                    <xdr:col>8</xdr:col>
                    <xdr:colOff>257175</xdr:colOff>
                    <xdr:row>15</xdr:row>
                    <xdr:rowOff>28575</xdr:rowOff>
                  </to>
                </anchor>
              </controlPr>
            </control>
          </mc:Choice>
        </mc:AlternateContent>
        <mc:AlternateContent xmlns:mc="http://schemas.openxmlformats.org/markup-compatibility/2006">
          <mc:Choice Requires="x14">
            <control shapeId="14345" r:id="rId14" name="Check Box 9">
              <controlPr defaultSize="0" autoFill="0" autoLine="0" autoPict="0">
                <anchor moveWithCells="1">
                  <from>
                    <xdr:col>15</xdr:col>
                    <xdr:colOff>38100</xdr:colOff>
                    <xdr:row>13</xdr:row>
                    <xdr:rowOff>152400</xdr:rowOff>
                  </from>
                  <to>
                    <xdr:col>15</xdr:col>
                    <xdr:colOff>266700</xdr:colOff>
                    <xdr:row>15</xdr:row>
                    <xdr:rowOff>28575</xdr:rowOff>
                  </to>
                </anchor>
              </controlPr>
            </control>
          </mc:Choice>
        </mc:AlternateContent>
        <mc:AlternateContent xmlns:mc="http://schemas.openxmlformats.org/markup-compatibility/2006">
          <mc:Choice Requires="x14">
            <control shapeId="14346" r:id="rId15" name="Check Box 10">
              <controlPr defaultSize="0" autoFill="0" autoLine="0" autoPict="0">
                <anchor moveWithCells="1">
                  <from>
                    <xdr:col>18</xdr:col>
                    <xdr:colOff>28575</xdr:colOff>
                    <xdr:row>13</xdr:row>
                    <xdr:rowOff>152400</xdr:rowOff>
                  </from>
                  <to>
                    <xdr:col>19</xdr:col>
                    <xdr:colOff>0</xdr:colOff>
                    <xdr:row>15</xdr:row>
                    <xdr:rowOff>28575</xdr:rowOff>
                  </to>
                </anchor>
              </controlPr>
            </control>
          </mc:Choice>
        </mc:AlternateContent>
        <mc:AlternateContent xmlns:mc="http://schemas.openxmlformats.org/markup-compatibility/2006">
          <mc:Choice Requires="x14">
            <control shapeId="14347" r:id="rId16" name="Check Box 11">
              <controlPr defaultSize="0" autoFill="0" autoLine="0" autoPict="0">
                <anchor moveWithCells="1">
                  <from>
                    <xdr:col>21</xdr:col>
                    <xdr:colOff>28575</xdr:colOff>
                    <xdr:row>13</xdr:row>
                    <xdr:rowOff>142875</xdr:rowOff>
                  </from>
                  <to>
                    <xdr:col>22</xdr:col>
                    <xdr:colOff>9525</xdr:colOff>
                    <xdr:row>15</xdr:row>
                    <xdr:rowOff>19050</xdr:rowOff>
                  </to>
                </anchor>
              </controlPr>
            </control>
          </mc:Choice>
        </mc:AlternateContent>
        <mc:AlternateContent xmlns:mc="http://schemas.openxmlformats.org/markup-compatibility/2006">
          <mc:Choice Requires="x14">
            <control shapeId="14348" r:id="rId17" name="Check Box 12">
              <controlPr defaultSize="0" autoFill="0" autoLine="0" autoPict="0">
                <anchor moveWithCells="1">
                  <from>
                    <xdr:col>5</xdr:col>
                    <xdr:colOff>38100</xdr:colOff>
                    <xdr:row>14</xdr:row>
                    <xdr:rowOff>152400</xdr:rowOff>
                  </from>
                  <to>
                    <xdr:col>5</xdr:col>
                    <xdr:colOff>257175</xdr:colOff>
                    <xdr:row>16</xdr:row>
                    <xdr:rowOff>28575</xdr:rowOff>
                  </to>
                </anchor>
              </controlPr>
            </control>
          </mc:Choice>
        </mc:AlternateContent>
        <mc:AlternateContent xmlns:mc="http://schemas.openxmlformats.org/markup-compatibility/2006">
          <mc:Choice Requires="x14">
            <control shapeId="14349" r:id="rId18" name="Check Box 13">
              <controlPr defaultSize="0" autoFill="0" autoLine="0" autoPict="0">
                <anchor moveWithCells="1">
                  <from>
                    <xdr:col>8</xdr:col>
                    <xdr:colOff>47625</xdr:colOff>
                    <xdr:row>14</xdr:row>
                    <xdr:rowOff>152400</xdr:rowOff>
                  </from>
                  <to>
                    <xdr:col>9</xdr:col>
                    <xdr:colOff>9525</xdr:colOff>
                    <xdr:row>16</xdr:row>
                    <xdr:rowOff>28575</xdr:rowOff>
                  </to>
                </anchor>
              </controlPr>
            </control>
          </mc:Choice>
        </mc:AlternateContent>
        <mc:AlternateContent xmlns:mc="http://schemas.openxmlformats.org/markup-compatibility/2006">
          <mc:Choice Requires="x14">
            <control shapeId="14350" r:id="rId19" name="Check Box 14">
              <controlPr defaultSize="0" autoFill="0" autoLine="0" autoPict="0">
                <anchor moveWithCells="1">
                  <from>
                    <xdr:col>15</xdr:col>
                    <xdr:colOff>38100</xdr:colOff>
                    <xdr:row>14</xdr:row>
                    <xdr:rowOff>152400</xdr:rowOff>
                  </from>
                  <to>
                    <xdr:col>16</xdr:col>
                    <xdr:colOff>19050</xdr:colOff>
                    <xdr:row>16</xdr:row>
                    <xdr:rowOff>28575</xdr:rowOff>
                  </to>
                </anchor>
              </controlPr>
            </control>
          </mc:Choice>
        </mc:AlternateContent>
        <mc:AlternateContent xmlns:mc="http://schemas.openxmlformats.org/markup-compatibility/2006">
          <mc:Choice Requires="x14">
            <control shapeId="14351" r:id="rId20" name="Check Box 15">
              <controlPr defaultSize="0" autoFill="0" autoLine="0" autoPict="0">
                <anchor moveWithCells="1">
                  <from>
                    <xdr:col>10</xdr:col>
                    <xdr:colOff>114300</xdr:colOff>
                    <xdr:row>80</xdr:row>
                    <xdr:rowOff>123825</xdr:rowOff>
                  </from>
                  <to>
                    <xdr:col>11</xdr:col>
                    <xdr:colOff>38100</xdr:colOff>
                    <xdr:row>81</xdr:row>
                    <xdr:rowOff>0</xdr:rowOff>
                  </to>
                </anchor>
              </controlPr>
            </control>
          </mc:Choice>
        </mc:AlternateContent>
        <mc:AlternateContent xmlns:mc="http://schemas.openxmlformats.org/markup-compatibility/2006">
          <mc:Choice Requires="x14">
            <control shapeId="14352" r:id="rId21" name="Check Box 16">
              <controlPr defaultSize="0" autoFill="0" autoLine="0" autoPict="0">
                <anchor moveWithCells="1">
                  <from>
                    <xdr:col>17</xdr:col>
                    <xdr:colOff>180975</xdr:colOff>
                    <xdr:row>80</xdr:row>
                    <xdr:rowOff>114300</xdr:rowOff>
                  </from>
                  <to>
                    <xdr:col>18</xdr:col>
                    <xdr:colOff>85725</xdr:colOff>
                    <xdr:row>81</xdr:row>
                    <xdr:rowOff>0</xdr:rowOff>
                  </to>
                </anchor>
              </controlPr>
            </control>
          </mc:Choice>
        </mc:AlternateContent>
        <mc:AlternateContent xmlns:mc="http://schemas.openxmlformats.org/markup-compatibility/2006">
          <mc:Choice Requires="x14">
            <control shapeId="14353" r:id="rId22" name="Check Box 17">
              <controlPr defaultSize="0" autoFill="0" autoLine="0" autoPict="0">
                <anchor moveWithCells="1">
                  <from>
                    <xdr:col>10</xdr:col>
                    <xdr:colOff>28575</xdr:colOff>
                    <xdr:row>81</xdr:row>
                    <xdr:rowOff>152400</xdr:rowOff>
                  </from>
                  <to>
                    <xdr:col>10</xdr:col>
                    <xdr:colOff>257175</xdr:colOff>
                    <xdr:row>81</xdr:row>
                    <xdr:rowOff>371475</xdr:rowOff>
                  </to>
                </anchor>
              </controlPr>
            </control>
          </mc:Choice>
        </mc:AlternateContent>
        <mc:AlternateContent xmlns:mc="http://schemas.openxmlformats.org/markup-compatibility/2006">
          <mc:Choice Requires="x14">
            <control shapeId="14354" r:id="rId23" name="Check Box 18">
              <controlPr defaultSize="0" autoFill="0" autoLine="0" autoPict="0">
                <anchor moveWithCells="1">
                  <from>
                    <xdr:col>13</xdr:col>
                    <xdr:colOff>28575</xdr:colOff>
                    <xdr:row>81</xdr:row>
                    <xdr:rowOff>152400</xdr:rowOff>
                  </from>
                  <to>
                    <xdr:col>13</xdr:col>
                    <xdr:colOff>257175</xdr:colOff>
                    <xdr:row>81</xdr:row>
                    <xdr:rowOff>371475</xdr:rowOff>
                  </to>
                </anchor>
              </controlPr>
            </control>
          </mc:Choice>
        </mc:AlternateContent>
        <mc:AlternateContent xmlns:mc="http://schemas.openxmlformats.org/markup-compatibility/2006">
          <mc:Choice Requires="x14">
            <control shapeId="14355" r:id="rId24" name="Check Box 19">
              <controlPr defaultSize="0" autoFill="0" autoLine="0" autoPict="0">
                <anchor moveWithCells="1">
                  <from>
                    <xdr:col>16</xdr:col>
                    <xdr:colOff>9525</xdr:colOff>
                    <xdr:row>81</xdr:row>
                    <xdr:rowOff>152400</xdr:rowOff>
                  </from>
                  <to>
                    <xdr:col>16</xdr:col>
                    <xdr:colOff>257175</xdr:colOff>
                    <xdr:row>81</xdr:row>
                    <xdr:rowOff>371475</xdr:rowOff>
                  </to>
                </anchor>
              </controlPr>
            </control>
          </mc:Choice>
        </mc:AlternateContent>
        <mc:AlternateContent xmlns:mc="http://schemas.openxmlformats.org/markup-compatibility/2006">
          <mc:Choice Requires="x14">
            <control shapeId="14356" r:id="rId25" name="Check Box 20">
              <controlPr defaultSize="0" autoFill="0" autoLine="0" autoPict="0">
                <anchor moveWithCells="1">
                  <from>
                    <xdr:col>19</xdr:col>
                    <xdr:colOff>28575</xdr:colOff>
                    <xdr:row>81</xdr:row>
                    <xdr:rowOff>152400</xdr:rowOff>
                  </from>
                  <to>
                    <xdr:col>19</xdr:col>
                    <xdr:colOff>257175</xdr:colOff>
                    <xdr:row>81</xdr:row>
                    <xdr:rowOff>371475</xdr:rowOff>
                  </to>
                </anchor>
              </controlPr>
            </control>
          </mc:Choice>
        </mc:AlternateContent>
        <mc:AlternateContent xmlns:mc="http://schemas.openxmlformats.org/markup-compatibility/2006">
          <mc:Choice Requires="x14">
            <control shapeId="14369" r:id="rId26" name="Check Box 33">
              <controlPr defaultSize="0" autoFill="0" autoLine="0" autoPict="0">
                <anchor moveWithCells="1">
                  <from>
                    <xdr:col>27</xdr:col>
                    <xdr:colOff>28575</xdr:colOff>
                    <xdr:row>83</xdr:row>
                    <xdr:rowOff>66675</xdr:rowOff>
                  </from>
                  <to>
                    <xdr:col>28</xdr:col>
                    <xdr:colOff>0</xdr:colOff>
                    <xdr:row>84</xdr:row>
                    <xdr:rowOff>0</xdr:rowOff>
                  </to>
                </anchor>
              </controlPr>
            </control>
          </mc:Choice>
        </mc:AlternateContent>
        <mc:AlternateContent xmlns:mc="http://schemas.openxmlformats.org/markup-compatibility/2006">
          <mc:Choice Requires="x14">
            <control shapeId="14386" r:id="rId27" name="Check Box 50">
              <controlPr defaultSize="0" autoFill="0" autoLine="0" autoPict="0">
                <anchor moveWithCells="1">
                  <from>
                    <xdr:col>2</xdr:col>
                    <xdr:colOff>57150</xdr:colOff>
                    <xdr:row>84</xdr:row>
                    <xdr:rowOff>161925</xdr:rowOff>
                  </from>
                  <to>
                    <xdr:col>4</xdr:col>
                    <xdr:colOff>0</xdr:colOff>
                    <xdr:row>86</xdr:row>
                    <xdr:rowOff>0</xdr:rowOff>
                  </to>
                </anchor>
              </controlPr>
            </control>
          </mc:Choice>
        </mc:AlternateContent>
        <mc:AlternateContent xmlns:mc="http://schemas.openxmlformats.org/markup-compatibility/2006">
          <mc:Choice Requires="x14">
            <control shapeId="14387" r:id="rId28" name="Check Box 51">
              <controlPr defaultSize="0" autoFill="0" autoLine="0" autoPict="0">
                <anchor moveWithCells="1">
                  <from>
                    <xdr:col>10</xdr:col>
                    <xdr:colOff>47625</xdr:colOff>
                    <xdr:row>84</xdr:row>
                    <xdr:rowOff>161925</xdr:rowOff>
                  </from>
                  <to>
                    <xdr:col>11</xdr:col>
                    <xdr:colOff>9525</xdr:colOff>
                    <xdr:row>86</xdr:row>
                    <xdr:rowOff>0</xdr:rowOff>
                  </to>
                </anchor>
              </controlPr>
            </control>
          </mc:Choice>
        </mc:AlternateContent>
        <mc:AlternateContent xmlns:mc="http://schemas.openxmlformats.org/markup-compatibility/2006">
          <mc:Choice Requires="x14">
            <control shapeId="14388" r:id="rId29" name="Check Box 52">
              <controlPr defaultSize="0" autoFill="0" autoLine="0" autoPict="0">
                <anchor moveWithCells="1">
                  <from>
                    <xdr:col>2</xdr:col>
                    <xdr:colOff>57150</xdr:colOff>
                    <xdr:row>86</xdr:row>
                    <xdr:rowOff>0</xdr:rowOff>
                  </from>
                  <to>
                    <xdr:col>4</xdr:col>
                    <xdr:colOff>38100</xdr:colOff>
                    <xdr:row>87</xdr:row>
                    <xdr:rowOff>0</xdr:rowOff>
                  </to>
                </anchor>
              </controlPr>
            </control>
          </mc:Choice>
        </mc:AlternateContent>
        <mc:AlternateContent xmlns:mc="http://schemas.openxmlformats.org/markup-compatibility/2006">
          <mc:Choice Requires="x14">
            <control shapeId="14389" r:id="rId30" name="Check Box 53">
              <controlPr defaultSize="0" autoFill="0" autoLine="0" autoPict="0">
                <anchor moveWithCells="1">
                  <from>
                    <xdr:col>7</xdr:col>
                    <xdr:colOff>85725</xdr:colOff>
                    <xdr:row>86</xdr:row>
                    <xdr:rowOff>0</xdr:rowOff>
                  </from>
                  <to>
                    <xdr:col>8</xdr:col>
                    <xdr:colOff>19050</xdr:colOff>
                    <xdr:row>87</xdr:row>
                    <xdr:rowOff>0</xdr:rowOff>
                  </to>
                </anchor>
              </controlPr>
            </control>
          </mc:Choice>
        </mc:AlternateContent>
        <mc:AlternateContent xmlns:mc="http://schemas.openxmlformats.org/markup-compatibility/2006">
          <mc:Choice Requires="x14">
            <control shapeId="14390" r:id="rId31" name="Check Box 54">
              <controlPr defaultSize="0" autoFill="0" autoLine="0" autoPict="0">
                <anchor moveWithCells="1">
                  <from>
                    <xdr:col>11</xdr:col>
                    <xdr:colOff>95250</xdr:colOff>
                    <xdr:row>86</xdr:row>
                    <xdr:rowOff>0</xdr:rowOff>
                  </from>
                  <to>
                    <xdr:col>12</xdr:col>
                    <xdr:colOff>133350</xdr:colOff>
                    <xdr:row>87</xdr:row>
                    <xdr:rowOff>0</xdr:rowOff>
                  </to>
                </anchor>
              </controlPr>
            </control>
          </mc:Choice>
        </mc:AlternateContent>
        <mc:AlternateContent xmlns:mc="http://schemas.openxmlformats.org/markup-compatibility/2006">
          <mc:Choice Requires="x14">
            <control shapeId="14391" r:id="rId32" name="Check Box 55">
              <controlPr defaultSize="0" autoFill="0" autoLine="0" autoPict="0">
                <anchor moveWithCells="1">
                  <from>
                    <xdr:col>18</xdr:col>
                    <xdr:colOff>38100</xdr:colOff>
                    <xdr:row>86</xdr:row>
                    <xdr:rowOff>0</xdr:rowOff>
                  </from>
                  <to>
                    <xdr:col>19</xdr:col>
                    <xdr:colOff>57150</xdr:colOff>
                    <xdr:row>87</xdr:row>
                    <xdr:rowOff>0</xdr:rowOff>
                  </to>
                </anchor>
              </controlPr>
            </control>
          </mc:Choice>
        </mc:AlternateContent>
        <mc:AlternateContent xmlns:mc="http://schemas.openxmlformats.org/markup-compatibility/2006">
          <mc:Choice Requires="x14">
            <control shapeId="14392" r:id="rId33" name="Check Box 56">
              <controlPr defaultSize="0" autoFill="0" autoLine="0" autoPict="0">
                <anchor moveWithCells="1">
                  <from>
                    <xdr:col>21</xdr:col>
                    <xdr:colOff>47625</xdr:colOff>
                    <xdr:row>86</xdr:row>
                    <xdr:rowOff>0</xdr:rowOff>
                  </from>
                  <to>
                    <xdr:col>22</xdr:col>
                    <xdr:colOff>28575</xdr:colOff>
                    <xdr:row>87</xdr:row>
                    <xdr:rowOff>0</xdr:rowOff>
                  </to>
                </anchor>
              </controlPr>
            </control>
          </mc:Choice>
        </mc:AlternateContent>
        <mc:AlternateContent xmlns:mc="http://schemas.openxmlformats.org/markup-compatibility/2006">
          <mc:Choice Requires="x14">
            <control shapeId="14394" r:id="rId34" name="Check Box 58">
              <controlPr defaultSize="0" autoFill="0" autoLine="0" autoPict="0">
                <anchor moveWithCells="1">
                  <from>
                    <xdr:col>20</xdr:col>
                    <xdr:colOff>38100</xdr:colOff>
                    <xdr:row>84</xdr:row>
                    <xdr:rowOff>171450</xdr:rowOff>
                  </from>
                  <to>
                    <xdr:col>21</xdr:col>
                    <xdr:colOff>19050</xdr:colOff>
                    <xdr:row>86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6E39-8370-417B-AFF8-07A3594F750C}">
  <sheetPr>
    <tabColor rgb="FF7030A0"/>
  </sheetPr>
  <dimension ref="A1:AU87"/>
  <sheetViews>
    <sheetView showGridLines="0" view="pageBreakPreview" zoomScaleNormal="85" zoomScaleSheetLayoutView="100" workbookViewId="0">
      <selection activeCell="AF86" sqref="AF86"/>
    </sheetView>
  </sheetViews>
  <sheetFormatPr defaultRowHeight="13.5"/>
  <cols>
    <col min="1" max="1" width="1.625" customWidth="1"/>
    <col min="2" max="2" width="3.625" customWidth="1"/>
    <col min="3" max="3" width="1.625" customWidth="1"/>
    <col min="4" max="4" width="2.625" customWidth="1"/>
    <col min="5" max="6" width="3.625" customWidth="1"/>
    <col min="7" max="8" width="4.875" customWidth="1"/>
    <col min="9" max="9" width="4.25" customWidth="1"/>
    <col min="10" max="10" width="3.625" customWidth="1"/>
    <col min="11" max="11" width="3.875" customWidth="1"/>
    <col min="12" max="13" width="2.5" customWidth="1"/>
    <col min="14" max="14" width="3.625" customWidth="1"/>
    <col min="15" max="15" width="2.5" customWidth="1"/>
    <col min="16" max="17" width="3.625" customWidth="1"/>
    <col min="18" max="18" width="4.125" customWidth="1"/>
    <col min="19" max="19" width="3.625" customWidth="1"/>
    <col min="20" max="20" width="4.375" customWidth="1"/>
    <col min="21" max="24" width="3.625" customWidth="1"/>
    <col min="25" max="25" width="4.25" customWidth="1"/>
    <col min="26" max="29" width="3.625" customWidth="1"/>
    <col min="30" max="32" width="3.375" customWidth="1"/>
    <col min="33" max="33" width="9" bestFit="1" customWidth="1"/>
    <col min="34" max="34" width="13.5" bestFit="1" customWidth="1"/>
    <col min="35" max="45" width="3.5" customWidth="1"/>
    <col min="46" max="47" width="9.375" customWidth="1"/>
    <col min="48" max="64" width="3.5" customWidth="1"/>
  </cols>
  <sheetData>
    <row r="1" spans="1:36" ht="33" customHeight="1">
      <c r="A1" s="401" t="s">
        <v>349</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row>
    <row r="2" spans="1:36" ht="33" customHeight="1">
      <c r="A2" s="402"/>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H2" s="10"/>
    </row>
    <row r="3" spans="1:36" ht="15" customHeight="1">
      <c r="A3" s="402"/>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row>
    <row r="4" spans="1:36" ht="17.25">
      <c r="A4" s="11"/>
      <c r="B4" s="11" t="s">
        <v>341</v>
      </c>
      <c r="C4" s="11"/>
      <c r="D4" s="11"/>
      <c r="E4" s="11"/>
      <c r="F4" s="11"/>
      <c r="G4" s="11"/>
      <c r="H4" s="11"/>
      <c r="I4" s="11"/>
      <c r="J4" s="11"/>
      <c r="K4" s="11"/>
      <c r="L4" s="11"/>
      <c r="M4" s="11"/>
      <c r="N4" s="11"/>
      <c r="O4" s="11"/>
      <c r="P4" s="11"/>
      <c r="Q4" s="11"/>
      <c r="R4" s="11"/>
      <c r="S4" s="11"/>
      <c r="T4" s="11"/>
      <c r="U4" s="11"/>
      <c r="V4" s="11"/>
      <c r="W4" s="11"/>
      <c r="X4" s="11"/>
      <c r="Y4" s="11"/>
      <c r="Z4" s="11"/>
      <c r="AA4" s="11"/>
      <c r="AB4" s="11"/>
      <c r="AC4" s="12" t="s">
        <v>114</v>
      </c>
      <c r="AD4" s="13"/>
    </row>
    <row r="5" spans="1:36" ht="15.75" customHeight="1" thickBot="1">
      <c r="A5" s="14"/>
      <c r="B5" s="15"/>
      <c r="C5" s="16"/>
      <c r="D5" s="17" t="s">
        <v>106</v>
      </c>
      <c r="E5" s="100" t="s">
        <v>359</v>
      </c>
      <c r="F5" s="15"/>
      <c r="G5" s="15"/>
      <c r="H5" s="15"/>
      <c r="I5" s="15"/>
      <c r="J5" s="15"/>
      <c r="K5" s="15"/>
      <c r="L5" s="15"/>
      <c r="M5" s="85" t="s">
        <v>105</v>
      </c>
      <c r="N5" s="15"/>
      <c r="O5" s="15"/>
      <c r="P5" s="15"/>
      <c r="Q5" s="15"/>
      <c r="R5" s="15"/>
      <c r="S5" s="15"/>
      <c r="T5" s="15"/>
      <c r="U5" s="15"/>
      <c r="V5" s="15"/>
      <c r="W5" s="15"/>
      <c r="X5" s="15"/>
      <c r="Y5" s="15"/>
      <c r="Z5" s="15"/>
      <c r="AA5" s="15"/>
      <c r="AB5" s="15"/>
      <c r="AC5" s="15"/>
    </row>
    <row r="6" spans="1:36" ht="12.75" customHeight="1">
      <c r="A6" s="11"/>
      <c r="B6" s="302" t="s">
        <v>12</v>
      </c>
      <c r="C6" s="303"/>
      <c r="D6" s="303"/>
      <c r="E6" s="304"/>
      <c r="F6" s="409" t="s">
        <v>342</v>
      </c>
      <c r="G6" s="410"/>
      <c r="H6" s="410"/>
      <c r="I6" s="410"/>
      <c r="J6" s="410"/>
      <c r="K6" s="410"/>
      <c r="L6" s="410"/>
      <c r="M6" s="410"/>
      <c r="N6" s="410"/>
      <c r="O6" s="410"/>
      <c r="P6" s="410"/>
      <c r="Q6" s="410"/>
      <c r="R6" s="411"/>
      <c r="S6" s="308" t="s">
        <v>1</v>
      </c>
      <c r="T6" s="192"/>
      <c r="U6" s="412" t="s">
        <v>353</v>
      </c>
      <c r="V6" s="412"/>
      <c r="W6" s="412"/>
      <c r="X6" s="412"/>
      <c r="Y6" s="412"/>
      <c r="Z6" s="412"/>
      <c r="AA6" s="412"/>
      <c r="AB6" s="412"/>
      <c r="AC6" s="413"/>
      <c r="AD6" s="11"/>
    </row>
    <row r="7" spans="1:36" ht="12.75" customHeight="1">
      <c r="A7" s="11"/>
      <c r="B7" s="314" t="s">
        <v>2</v>
      </c>
      <c r="C7" s="315"/>
      <c r="D7" s="315"/>
      <c r="E7" s="316"/>
      <c r="F7" s="416" t="s">
        <v>343</v>
      </c>
      <c r="G7" s="417"/>
      <c r="H7" s="417"/>
      <c r="I7" s="417"/>
      <c r="J7" s="417"/>
      <c r="K7" s="417"/>
      <c r="L7" s="417"/>
      <c r="M7" s="417"/>
      <c r="N7" s="417"/>
      <c r="O7" s="417"/>
      <c r="P7" s="417"/>
      <c r="Q7" s="417"/>
      <c r="R7" s="418"/>
      <c r="S7" s="309"/>
      <c r="T7" s="275"/>
      <c r="U7" s="414"/>
      <c r="V7" s="414"/>
      <c r="W7" s="414"/>
      <c r="X7" s="414"/>
      <c r="Y7" s="414"/>
      <c r="Z7" s="414"/>
      <c r="AA7" s="414"/>
      <c r="AB7" s="414"/>
      <c r="AC7" s="415"/>
      <c r="AD7" s="11"/>
    </row>
    <row r="8" spans="1:36" ht="12.75" customHeight="1">
      <c r="A8" s="11"/>
      <c r="B8" s="317"/>
      <c r="C8" s="318"/>
      <c r="D8" s="318"/>
      <c r="E8" s="319"/>
      <c r="F8" s="419"/>
      <c r="G8" s="420"/>
      <c r="H8" s="420"/>
      <c r="I8" s="420"/>
      <c r="J8" s="420"/>
      <c r="K8" s="420"/>
      <c r="L8" s="420"/>
      <c r="M8" s="420"/>
      <c r="N8" s="420"/>
      <c r="O8" s="420"/>
      <c r="P8" s="420"/>
      <c r="Q8" s="420"/>
      <c r="R8" s="421"/>
      <c r="S8" s="277" t="s">
        <v>3</v>
      </c>
      <c r="T8" s="272"/>
      <c r="U8" s="425" t="s">
        <v>354</v>
      </c>
      <c r="V8" s="425"/>
      <c r="W8" s="425"/>
      <c r="X8" s="425"/>
      <c r="Y8" s="425"/>
      <c r="Z8" s="425"/>
      <c r="AA8" s="425"/>
      <c r="AB8" s="425"/>
      <c r="AC8" s="426"/>
      <c r="AD8" s="11"/>
    </row>
    <row r="9" spans="1:36" ht="12.75" customHeight="1">
      <c r="A9" s="11"/>
      <c r="B9" s="273"/>
      <c r="C9" s="274"/>
      <c r="D9" s="274"/>
      <c r="E9" s="275"/>
      <c r="F9" s="422"/>
      <c r="G9" s="423"/>
      <c r="H9" s="423"/>
      <c r="I9" s="423"/>
      <c r="J9" s="423"/>
      <c r="K9" s="423"/>
      <c r="L9" s="423"/>
      <c r="M9" s="423"/>
      <c r="N9" s="423"/>
      <c r="O9" s="423"/>
      <c r="P9" s="423"/>
      <c r="Q9" s="423"/>
      <c r="R9" s="424"/>
      <c r="S9" s="309"/>
      <c r="T9" s="275"/>
      <c r="U9" s="414"/>
      <c r="V9" s="414"/>
      <c r="W9" s="414"/>
      <c r="X9" s="414"/>
      <c r="Y9" s="414"/>
      <c r="Z9" s="414"/>
      <c r="AA9" s="414"/>
      <c r="AB9" s="414"/>
      <c r="AC9" s="415"/>
      <c r="AD9" s="11"/>
    </row>
    <row r="10" spans="1:36" ht="20.100000000000001" customHeight="1">
      <c r="A10" s="11"/>
      <c r="B10" s="270" t="s">
        <v>4</v>
      </c>
      <c r="C10" s="271"/>
      <c r="D10" s="271"/>
      <c r="E10" s="272"/>
      <c r="F10" s="19" t="s">
        <v>5</v>
      </c>
      <c r="G10" s="403" t="s">
        <v>358</v>
      </c>
      <c r="H10" s="403"/>
      <c r="I10" s="403"/>
      <c r="J10" s="403"/>
      <c r="K10" s="164" t="s">
        <v>39</v>
      </c>
      <c r="L10" s="164"/>
      <c r="M10" s="164"/>
      <c r="N10" s="164"/>
      <c r="O10" s="21"/>
      <c r="P10" s="21" t="s">
        <v>350</v>
      </c>
      <c r="Q10" s="21"/>
      <c r="R10" s="21"/>
      <c r="S10" s="21"/>
      <c r="T10" s="21"/>
      <c r="U10" s="21"/>
      <c r="V10" s="21"/>
      <c r="W10" s="22"/>
      <c r="X10" s="277" t="s">
        <v>10</v>
      </c>
      <c r="Y10" s="272"/>
      <c r="Z10" s="404">
        <v>3000</v>
      </c>
      <c r="AA10" s="405"/>
      <c r="AB10" s="405"/>
      <c r="AC10" s="23" t="s">
        <v>21</v>
      </c>
      <c r="AD10" s="11"/>
      <c r="AJ10" s="24"/>
    </row>
    <row r="11" spans="1:36" ht="20.100000000000001" customHeight="1">
      <c r="A11" s="11"/>
      <c r="B11" s="273"/>
      <c r="C11" s="274"/>
      <c r="D11" s="274"/>
      <c r="E11" s="275"/>
      <c r="F11" s="406" t="s">
        <v>351</v>
      </c>
      <c r="G11" s="407"/>
      <c r="H11" s="407"/>
      <c r="I11" s="407"/>
      <c r="J11" s="407"/>
      <c r="K11" s="407"/>
      <c r="L11" s="407"/>
      <c r="M11" s="407"/>
      <c r="N11" s="407"/>
      <c r="O11" s="407"/>
      <c r="P11" s="407"/>
      <c r="Q11" s="407"/>
      <c r="R11" s="407"/>
      <c r="S11" s="407"/>
      <c r="T11" s="407"/>
      <c r="U11" s="407"/>
      <c r="V11" s="407"/>
      <c r="W11" s="408"/>
      <c r="X11" s="283" t="s">
        <v>11</v>
      </c>
      <c r="Y11" s="254"/>
      <c r="Z11" s="404">
        <v>30</v>
      </c>
      <c r="AA11" s="405"/>
      <c r="AB11" s="405"/>
      <c r="AC11" s="25" t="s">
        <v>22</v>
      </c>
      <c r="AD11" s="11"/>
    </row>
    <row r="12" spans="1:36" ht="20.100000000000001" customHeight="1">
      <c r="A12" s="11"/>
      <c r="B12" s="248" t="s">
        <v>6</v>
      </c>
      <c r="C12" s="249"/>
      <c r="D12" s="249"/>
      <c r="E12" s="254"/>
      <c r="F12" s="395" t="s">
        <v>352</v>
      </c>
      <c r="G12" s="396"/>
      <c r="H12" s="396"/>
      <c r="I12" s="396"/>
      <c r="J12" s="396"/>
      <c r="K12" s="396"/>
      <c r="L12" s="396"/>
      <c r="M12" s="396"/>
      <c r="N12" s="396"/>
      <c r="O12" s="396"/>
      <c r="P12" s="396"/>
      <c r="Q12" s="396"/>
      <c r="R12" s="396"/>
      <c r="S12" s="396"/>
      <c r="T12" s="396"/>
      <c r="U12" s="396"/>
      <c r="V12" s="396"/>
      <c r="W12" s="396"/>
      <c r="X12" s="396"/>
      <c r="Y12" s="396"/>
      <c r="Z12" s="396"/>
      <c r="AA12" s="396"/>
      <c r="AB12" s="396"/>
      <c r="AC12" s="397"/>
      <c r="AD12" s="11"/>
    </row>
    <row r="13" spans="1:36" ht="14.25" customHeight="1">
      <c r="A13" s="11"/>
      <c r="B13" s="398" t="s">
        <v>62</v>
      </c>
      <c r="C13" s="343"/>
      <c r="D13" s="343"/>
      <c r="E13" s="399"/>
      <c r="F13" s="69" t="b">
        <v>1</v>
      </c>
      <c r="G13" s="298" t="s">
        <v>45</v>
      </c>
      <c r="H13" s="299"/>
      <c r="I13" s="69" t="b">
        <v>0</v>
      </c>
      <c r="J13" s="298" t="s">
        <v>56</v>
      </c>
      <c r="K13" s="300"/>
      <c r="L13" s="300"/>
      <c r="M13" s="300"/>
      <c r="N13" s="300"/>
      <c r="O13" s="299"/>
      <c r="P13" s="69" t="b">
        <v>0</v>
      </c>
      <c r="Q13" s="298" t="s">
        <v>58</v>
      </c>
      <c r="R13" s="299"/>
      <c r="S13" s="69" t="b">
        <v>0</v>
      </c>
      <c r="T13" s="298" t="s">
        <v>50</v>
      </c>
      <c r="U13" s="301"/>
      <c r="V13" s="69" t="b">
        <v>0</v>
      </c>
      <c r="W13" s="298" t="s">
        <v>51</v>
      </c>
      <c r="X13" s="300"/>
      <c r="Y13" s="299"/>
      <c r="Z13" s="69" t="b">
        <v>0</v>
      </c>
      <c r="AA13" s="298" t="s">
        <v>54</v>
      </c>
      <c r="AB13" s="300"/>
      <c r="AC13" s="26"/>
      <c r="AD13" s="11"/>
    </row>
    <row r="14" spans="1:36" ht="14.25" customHeight="1">
      <c r="A14" s="11"/>
      <c r="B14" s="400"/>
      <c r="C14" s="343"/>
      <c r="D14" s="343"/>
      <c r="E14" s="399"/>
      <c r="F14" s="70" t="b">
        <v>0</v>
      </c>
      <c r="G14" s="284" t="s">
        <v>46</v>
      </c>
      <c r="H14" s="332"/>
      <c r="I14" s="69" t="b">
        <v>0</v>
      </c>
      <c r="J14" s="284" t="s">
        <v>55</v>
      </c>
      <c r="K14" s="285"/>
      <c r="L14" s="285"/>
      <c r="M14" s="285"/>
      <c r="N14" s="285"/>
      <c r="O14" s="331"/>
      <c r="P14" s="69" t="b">
        <v>0</v>
      </c>
      <c r="Q14" s="284" t="s">
        <v>57</v>
      </c>
      <c r="R14" s="331"/>
      <c r="S14" s="69" t="b">
        <v>0</v>
      </c>
      <c r="T14" s="284" t="s">
        <v>49</v>
      </c>
      <c r="U14" s="331"/>
      <c r="V14" s="69" t="b">
        <v>0</v>
      </c>
      <c r="W14" s="284" t="s">
        <v>52</v>
      </c>
      <c r="X14" s="285"/>
      <c r="Y14" s="285"/>
      <c r="Z14" s="27"/>
      <c r="AB14" s="28"/>
      <c r="AC14" s="29"/>
      <c r="AD14" s="11"/>
    </row>
    <row r="15" spans="1:36" ht="14.25" customHeight="1">
      <c r="A15" s="11"/>
      <c r="B15" s="400"/>
      <c r="C15" s="343"/>
      <c r="D15" s="343"/>
      <c r="E15" s="399"/>
      <c r="F15" s="71" t="b">
        <v>0</v>
      </c>
      <c r="G15" s="286" t="s">
        <v>48</v>
      </c>
      <c r="H15" s="287"/>
      <c r="I15" s="72" t="b">
        <v>0</v>
      </c>
      <c r="J15" s="286" t="s">
        <v>53</v>
      </c>
      <c r="K15" s="288"/>
      <c r="L15" s="288"/>
      <c r="M15" s="288"/>
      <c r="N15" s="288"/>
      <c r="O15" s="287"/>
      <c r="P15" s="72" t="b">
        <v>0</v>
      </c>
      <c r="Q15" s="286" t="s">
        <v>47</v>
      </c>
      <c r="R15" s="289"/>
      <c r="S15" s="30" t="s">
        <v>59</v>
      </c>
      <c r="T15" s="394"/>
      <c r="U15" s="394"/>
      <c r="V15" s="394"/>
      <c r="W15" s="394"/>
      <c r="X15" s="394"/>
      <c r="Y15" s="394"/>
      <c r="Z15" s="394"/>
      <c r="AA15" s="394"/>
      <c r="AB15" s="394"/>
      <c r="AC15" s="31" t="s">
        <v>60</v>
      </c>
      <c r="AD15" s="11"/>
    </row>
    <row r="16" spans="1:36" ht="27" customHeight="1">
      <c r="A16" s="11"/>
      <c r="B16" s="233" t="s">
        <v>13</v>
      </c>
      <c r="C16" s="234"/>
      <c r="D16" s="234"/>
      <c r="E16" s="235"/>
      <c r="F16" s="379" t="s">
        <v>109</v>
      </c>
      <c r="G16" s="380"/>
      <c r="H16" s="380"/>
      <c r="I16" s="380"/>
      <c r="J16" s="380"/>
      <c r="K16" s="380"/>
      <c r="L16" s="380"/>
      <c r="M16" s="380"/>
      <c r="N16" s="380"/>
      <c r="O16" s="380"/>
      <c r="P16" s="380"/>
      <c r="Q16" s="380"/>
      <c r="R16" s="380"/>
      <c r="S16" s="380"/>
      <c r="T16" s="380"/>
      <c r="U16" s="380"/>
      <c r="V16" s="380"/>
      <c r="W16" s="380"/>
      <c r="X16" s="380"/>
      <c r="Y16" s="380"/>
      <c r="Z16" s="380"/>
      <c r="AA16" s="380"/>
      <c r="AB16" s="380"/>
      <c r="AC16" s="381"/>
      <c r="AD16" s="32" t="s">
        <v>141</v>
      </c>
      <c r="AE16" s="33"/>
      <c r="AF16" s="33"/>
      <c r="AG16" s="33"/>
      <c r="AH16" s="33"/>
      <c r="AI16" s="67" t="s">
        <v>137</v>
      </c>
    </row>
    <row r="17" spans="1:35" ht="27" customHeight="1">
      <c r="A17" s="11"/>
      <c r="B17" s="239"/>
      <c r="C17" s="240"/>
      <c r="D17" s="240"/>
      <c r="E17" s="241"/>
      <c r="F17" s="391"/>
      <c r="G17" s="392"/>
      <c r="H17" s="392"/>
      <c r="I17" s="392"/>
      <c r="J17" s="392"/>
      <c r="K17" s="392"/>
      <c r="L17" s="392"/>
      <c r="M17" s="392"/>
      <c r="N17" s="392"/>
      <c r="O17" s="392"/>
      <c r="P17" s="392"/>
      <c r="Q17" s="392"/>
      <c r="R17" s="392"/>
      <c r="S17" s="392"/>
      <c r="T17" s="392"/>
      <c r="U17" s="392"/>
      <c r="V17" s="392"/>
      <c r="W17" s="392"/>
      <c r="X17" s="392"/>
      <c r="Y17" s="392"/>
      <c r="Z17" s="392"/>
      <c r="AA17" s="392"/>
      <c r="AB17" s="392"/>
      <c r="AC17" s="393"/>
      <c r="AD17" s="11"/>
      <c r="AF17" s="33"/>
      <c r="AG17" s="33">
        <f>LEN(F16)</f>
        <v>23</v>
      </c>
      <c r="AH17" s="33"/>
      <c r="AI17" s="33">
        <f>LEN(F16)-LEN(SUBSTITUTE(F16,CHAR(10),""))</f>
        <v>0</v>
      </c>
    </row>
    <row r="18" spans="1:35" ht="18" customHeight="1">
      <c r="A18" s="11"/>
      <c r="B18" s="233" t="s">
        <v>14</v>
      </c>
      <c r="C18" s="234"/>
      <c r="D18" s="234"/>
      <c r="E18" s="235"/>
      <c r="F18" s="379" t="s">
        <v>145</v>
      </c>
      <c r="G18" s="380"/>
      <c r="H18" s="380"/>
      <c r="I18" s="380"/>
      <c r="J18" s="380"/>
      <c r="K18" s="380"/>
      <c r="L18" s="380"/>
      <c r="M18" s="380"/>
      <c r="N18" s="380"/>
      <c r="O18" s="380"/>
      <c r="P18" s="380"/>
      <c r="Q18" s="380"/>
      <c r="R18" s="380"/>
      <c r="S18" s="380"/>
      <c r="T18" s="380"/>
      <c r="U18" s="380"/>
      <c r="V18" s="380"/>
      <c r="W18" s="380"/>
      <c r="X18" s="380"/>
      <c r="Y18" s="380"/>
      <c r="Z18" s="380"/>
      <c r="AA18" s="380"/>
      <c r="AB18" s="380"/>
      <c r="AC18" s="381"/>
      <c r="AD18" s="32" t="s">
        <v>142</v>
      </c>
      <c r="AE18" s="33"/>
      <c r="AF18" s="33"/>
      <c r="AG18" s="33"/>
      <c r="AH18" s="33"/>
      <c r="AI18" s="67" t="s">
        <v>138</v>
      </c>
    </row>
    <row r="19" spans="1:35" ht="18" customHeight="1">
      <c r="A19" s="11"/>
      <c r="B19" s="239"/>
      <c r="C19" s="240"/>
      <c r="D19" s="240"/>
      <c r="E19" s="241"/>
      <c r="F19" s="391"/>
      <c r="G19" s="392"/>
      <c r="H19" s="392"/>
      <c r="I19" s="392"/>
      <c r="J19" s="392"/>
      <c r="K19" s="392"/>
      <c r="L19" s="392"/>
      <c r="M19" s="392"/>
      <c r="N19" s="392"/>
      <c r="O19" s="392"/>
      <c r="P19" s="392"/>
      <c r="Q19" s="392"/>
      <c r="R19" s="392"/>
      <c r="S19" s="392"/>
      <c r="T19" s="392"/>
      <c r="U19" s="392"/>
      <c r="V19" s="392"/>
      <c r="W19" s="392"/>
      <c r="X19" s="392"/>
      <c r="Y19" s="392"/>
      <c r="Z19" s="392"/>
      <c r="AA19" s="392"/>
      <c r="AB19" s="392"/>
      <c r="AC19" s="393"/>
      <c r="AD19" s="11"/>
      <c r="AF19" s="33"/>
      <c r="AG19" s="33">
        <f>LEN(F18)</f>
        <v>18</v>
      </c>
      <c r="AH19" s="33"/>
      <c r="AI19" s="33">
        <f>LEN(F18)-LEN(SUBSTITUTE(F18,CHAR(10),""))</f>
        <v>0</v>
      </c>
    </row>
    <row r="20" spans="1:35" ht="18" customHeight="1">
      <c r="A20" s="11"/>
      <c r="B20" s="233" t="s">
        <v>15</v>
      </c>
      <c r="C20" s="234"/>
      <c r="D20" s="234"/>
      <c r="E20" s="235"/>
      <c r="F20" s="379" t="s">
        <v>90</v>
      </c>
      <c r="G20" s="380"/>
      <c r="H20" s="380"/>
      <c r="I20" s="380"/>
      <c r="J20" s="380"/>
      <c r="K20" s="380"/>
      <c r="L20" s="380"/>
      <c r="M20" s="380"/>
      <c r="N20" s="380"/>
      <c r="O20" s="380"/>
      <c r="P20" s="380"/>
      <c r="Q20" s="380"/>
      <c r="R20" s="380"/>
      <c r="S20" s="380"/>
      <c r="T20" s="380"/>
      <c r="U20" s="380"/>
      <c r="V20" s="380"/>
      <c r="W20" s="380"/>
      <c r="X20" s="380"/>
      <c r="Y20" s="380"/>
      <c r="Z20" s="380"/>
      <c r="AA20" s="380"/>
      <c r="AB20" s="380"/>
      <c r="AC20" s="381"/>
      <c r="AD20" s="32" t="s">
        <v>142</v>
      </c>
      <c r="AE20" s="33"/>
      <c r="AF20" s="33"/>
      <c r="AG20" s="33"/>
      <c r="AH20" s="33"/>
      <c r="AI20" s="67" t="s">
        <v>138</v>
      </c>
    </row>
    <row r="21" spans="1:35" ht="18" customHeight="1">
      <c r="A21" s="11"/>
      <c r="B21" s="239"/>
      <c r="C21" s="240"/>
      <c r="D21" s="240"/>
      <c r="E21" s="241"/>
      <c r="F21" s="391"/>
      <c r="G21" s="392"/>
      <c r="H21" s="392"/>
      <c r="I21" s="392"/>
      <c r="J21" s="392"/>
      <c r="K21" s="392"/>
      <c r="L21" s="392"/>
      <c r="M21" s="392"/>
      <c r="N21" s="392"/>
      <c r="O21" s="392"/>
      <c r="P21" s="392"/>
      <c r="Q21" s="392"/>
      <c r="R21" s="392"/>
      <c r="S21" s="392"/>
      <c r="T21" s="392"/>
      <c r="U21" s="392"/>
      <c r="V21" s="392"/>
      <c r="W21" s="392"/>
      <c r="X21" s="392"/>
      <c r="Y21" s="392"/>
      <c r="Z21" s="392"/>
      <c r="AA21" s="392"/>
      <c r="AB21" s="392"/>
      <c r="AC21" s="393"/>
      <c r="AD21" s="11"/>
      <c r="AF21" s="33"/>
      <c r="AG21" s="33">
        <f>LEN(F20)</f>
        <v>20</v>
      </c>
      <c r="AH21" s="33"/>
      <c r="AI21" s="33">
        <f>LEN(F20)-LEN(SUBSTITUTE(F20,CHAR(10),""))</f>
        <v>0</v>
      </c>
    </row>
    <row r="22" spans="1:35" ht="20.100000000000001" customHeight="1">
      <c r="A22" s="11"/>
      <c r="B22" s="233" t="s">
        <v>16</v>
      </c>
      <c r="C22" s="234"/>
      <c r="D22" s="234"/>
      <c r="E22" s="235"/>
      <c r="F22" s="379" t="s">
        <v>139</v>
      </c>
      <c r="G22" s="380"/>
      <c r="H22" s="380"/>
      <c r="I22" s="380"/>
      <c r="J22" s="380"/>
      <c r="K22" s="380"/>
      <c r="L22" s="380"/>
      <c r="M22" s="380"/>
      <c r="N22" s="380"/>
      <c r="O22" s="380"/>
      <c r="P22" s="380"/>
      <c r="Q22" s="380"/>
      <c r="R22" s="380"/>
      <c r="S22" s="380"/>
      <c r="T22" s="380"/>
      <c r="U22" s="380"/>
      <c r="V22" s="380"/>
      <c r="W22" s="380"/>
      <c r="X22" s="380"/>
      <c r="Y22" s="380"/>
      <c r="Z22" s="380"/>
      <c r="AA22" s="380"/>
      <c r="AB22" s="380"/>
      <c r="AC22" s="381"/>
      <c r="AD22" s="11"/>
      <c r="AG22" s="33"/>
      <c r="AH22" s="33"/>
      <c r="AI22" s="33"/>
    </row>
    <row r="23" spans="1:35" ht="20.100000000000001" customHeight="1">
      <c r="A23" s="11"/>
      <c r="B23" s="236"/>
      <c r="C23" s="237"/>
      <c r="D23" s="237"/>
      <c r="E23" s="238"/>
      <c r="F23" s="382"/>
      <c r="G23" s="383"/>
      <c r="H23" s="383"/>
      <c r="I23" s="383"/>
      <c r="J23" s="383"/>
      <c r="K23" s="383"/>
      <c r="L23" s="383"/>
      <c r="M23" s="383"/>
      <c r="N23" s="383"/>
      <c r="O23" s="383"/>
      <c r="P23" s="383"/>
      <c r="Q23" s="383"/>
      <c r="R23" s="383"/>
      <c r="S23" s="383"/>
      <c r="T23" s="383"/>
      <c r="U23" s="383"/>
      <c r="V23" s="383"/>
      <c r="W23" s="383"/>
      <c r="X23" s="383"/>
      <c r="Y23" s="383"/>
      <c r="Z23" s="383"/>
      <c r="AA23" s="383"/>
      <c r="AB23" s="383"/>
      <c r="AC23" s="384"/>
      <c r="AD23" s="32" t="s">
        <v>140</v>
      </c>
      <c r="AE23" s="33"/>
      <c r="AF23" s="33"/>
      <c r="AG23" s="33"/>
      <c r="AH23" s="33"/>
      <c r="AI23" s="67" t="s">
        <v>137</v>
      </c>
    </row>
    <row r="24" spans="1:35" ht="20.100000000000001" customHeight="1">
      <c r="A24" s="11"/>
      <c r="B24" s="236"/>
      <c r="C24" s="237"/>
      <c r="D24" s="237"/>
      <c r="E24" s="238"/>
      <c r="F24" s="382"/>
      <c r="G24" s="383"/>
      <c r="H24" s="383"/>
      <c r="I24" s="383"/>
      <c r="J24" s="383"/>
      <c r="K24" s="383"/>
      <c r="L24" s="383"/>
      <c r="M24" s="383"/>
      <c r="N24" s="383"/>
      <c r="O24" s="383"/>
      <c r="P24" s="383"/>
      <c r="Q24" s="383"/>
      <c r="R24" s="383"/>
      <c r="S24" s="383"/>
      <c r="T24" s="383"/>
      <c r="U24" s="383"/>
      <c r="V24" s="383"/>
      <c r="W24" s="383"/>
      <c r="X24" s="383"/>
      <c r="Y24" s="383"/>
      <c r="Z24" s="383"/>
      <c r="AA24" s="383"/>
      <c r="AB24" s="383"/>
      <c r="AC24" s="384"/>
      <c r="AD24" s="11"/>
      <c r="AF24" s="33"/>
      <c r="AG24" s="33">
        <f>LEN(F22)</f>
        <v>119</v>
      </c>
      <c r="AH24" s="33"/>
      <c r="AI24" s="33">
        <f>LEN(F22)-LEN(SUBSTITUTE(F22,CHAR(10),""))</f>
        <v>1</v>
      </c>
    </row>
    <row r="25" spans="1:35" ht="12" customHeight="1">
      <c r="A25" s="11"/>
      <c r="B25" s="239"/>
      <c r="C25" s="240"/>
      <c r="D25" s="240"/>
      <c r="E25" s="241"/>
      <c r="F25" s="68" t="s">
        <v>20</v>
      </c>
      <c r="G25" s="73"/>
      <c r="H25" s="73"/>
      <c r="I25" s="73"/>
      <c r="J25" s="74"/>
      <c r="K25" s="74"/>
      <c r="L25" s="74"/>
      <c r="M25" s="74"/>
      <c r="N25" s="74"/>
      <c r="O25" s="74"/>
      <c r="P25" s="74"/>
      <c r="Q25" s="74"/>
      <c r="R25" s="74"/>
      <c r="S25" s="74"/>
      <c r="T25" s="74"/>
      <c r="U25" s="74"/>
      <c r="V25" s="74"/>
      <c r="W25" s="74"/>
      <c r="X25" s="74"/>
      <c r="Y25" s="74"/>
      <c r="Z25" s="74"/>
      <c r="AA25" s="74"/>
      <c r="AB25" s="74"/>
      <c r="AC25" s="75"/>
      <c r="AD25" s="11"/>
    </row>
    <row r="26" spans="1:35" ht="18" customHeight="1">
      <c r="A26" s="11"/>
      <c r="B26" s="248" t="s">
        <v>32</v>
      </c>
      <c r="C26" s="249"/>
      <c r="D26" s="249"/>
      <c r="E26" s="249"/>
      <c r="F26" s="250" t="s">
        <v>33</v>
      </c>
      <c r="G26" s="250"/>
      <c r="H26" s="250"/>
      <c r="I26" s="250"/>
      <c r="J26" s="251"/>
      <c r="K26" s="385"/>
      <c r="L26" s="385"/>
      <c r="M26" s="385"/>
      <c r="N26" s="385"/>
      <c r="O26" s="385"/>
      <c r="P26" s="385"/>
      <c r="Q26" s="385"/>
      <c r="R26" s="385"/>
      <c r="S26" s="385"/>
      <c r="T26" s="385"/>
      <c r="U26" s="385"/>
      <c r="V26" s="385"/>
      <c r="W26" s="385"/>
      <c r="X26" s="385"/>
      <c r="Y26" s="385"/>
      <c r="Z26" s="385"/>
      <c r="AA26" s="385"/>
      <c r="AB26" s="385"/>
      <c r="AC26" s="386"/>
      <c r="AD26" s="11"/>
    </row>
    <row r="27" spans="1:35" ht="16.5" customHeight="1" thickBot="1">
      <c r="A27" s="11"/>
      <c r="B27" s="248" t="s">
        <v>34</v>
      </c>
      <c r="C27" s="249"/>
      <c r="D27" s="249"/>
      <c r="E27" s="249"/>
      <c r="F27" s="249"/>
      <c r="G27" s="249"/>
      <c r="H27" s="249"/>
      <c r="I27" s="249"/>
      <c r="J27" s="254"/>
      <c r="K27" s="1" t="s">
        <v>36</v>
      </c>
      <c r="L27" s="387" t="s">
        <v>355</v>
      </c>
      <c r="M27" s="387"/>
      <c r="N27" s="387"/>
      <c r="O27" s="387"/>
      <c r="P27" s="387"/>
      <c r="Q27" s="387"/>
      <c r="R27" s="387"/>
      <c r="S27" s="387"/>
      <c r="T27" s="388"/>
      <c r="U27" s="2" t="s">
        <v>37</v>
      </c>
      <c r="V27" s="389" t="s">
        <v>344</v>
      </c>
      <c r="W27" s="389"/>
      <c r="X27" s="389"/>
      <c r="Y27" s="389"/>
      <c r="Z27" s="389"/>
      <c r="AA27" s="389"/>
      <c r="AB27" s="389"/>
      <c r="AC27" s="390"/>
      <c r="AD27" s="11"/>
    </row>
    <row r="28" spans="1:35" ht="17.25" customHeight="1" thickBot="1">
      <c r="A28" s="11"/>
      <c r="B28" s="203" t="s">
        <v>23</v>
      </c>
      <c r="C28" s="204"/>
      <c r="D28" s="204"/>
      <c r="E28" s="204"/>
      <c r="F28" s="204"/>
      <c r="G28" s="204"/>
      <c r="H28" s="204"/>
      <c r="I28" s="204"/>
      <c r="J28" s="204"/>
      <c r="K28" s="204"/>
      <c r="L28" s="204"/>
      <c r="M28" s="204"/>
      <c r="N28" s="205" t="s">
        <v>18</v>
      </c>
      <c r="O28" s="205"/>
      <c r="P28" s="205"/>
      <c r="Q28" s="205"/>
      <c r="R28" s="205" t="s">
        <v>19</v>
      </c>
      <c r="S28" s="205"/>
      <c r="T28" s="206"/>
      <c r="U28" s="372"/>
      <c r="V28" s="373"/>
      <c r="W28" s="373"/>
      <c r="X28" s="373"/>
      <c r="Y28" s="373"/>
      <c r="Z28" s="373"/>
      <c r="AA28" s="373"/>
      <c r="AB28" s="374"/>
      <c r="AC28" s="34"/>
      <c r="AD28" s="11"/>
    </row>
    <row r="29" spans="1:35" ht="16.5" customHeight="1">
      <c r="A29" s="11"/>
      <c r="B29" s="35"/>
      <c r="C29" s="210" t="s">
        <v>17</v>
      </c>
      <c r="D29" s="210"/>
      <c r="E29" s="211"/>
      <c r="F29" s="211"/>
      <c r="G29" s="211"/>
      <c r="H29" s="211"/>
      <c r="I29" s="211"/>
      <c r="J29" s="211"/>
      <c r="K29" s="211"/>
      <c r="L29" s="212"/>
      <c r="M29" s="213" t="s">
        <v>29</v>
      </c>
      <c r="N29" s="214"/>
      <c r="O29" s="215" t="s">
        <v>30</v>
      </c>
      <c r="P29" s="216"/>
      <c r="Q29" s="217"/>
      <c r="R29" s="217"/>
      <c r="S29" s="217"/>
      <c r="T29" s="217"/>
      <c r="U29" s="217"/>
      <c r="V29" s="217"/>
      <c r="W29" s="218"/>
      <c r="X29" s="219"/>
      <c r="Y29" s="219"/>
      <c r="Z29" s="219"/>
      <c r="AA29" s="219"/>
      <c r="AB29" s="219"/>
      <c r="AC29" s="220"/>
      <c r="AD29" s="11"/>
    </row>
    <row r="30" spans="1:35" ht="15" customHeight="1">
      <c r="A30" s="11"/>
      <c r="B30" s="36" t="s">
        <v>26</v>
      </c>
      <c r="C30" s="227" t="s">
        <v>24</v>
      </c>
      <c r="D30" s="227"/>
      <c r="E30" s="228"/>
      <c r="F30" s="228"/>
      <c r="G30" s="228"/>
      <c r="H30" s="228"/>
      <c r="I30" s="228"/>
      <c r="J30" s="228"/>
      <c r="K30" s="228"/>
      <c r="L30" s="229"/>
      <c r="M30" s="230" t="s">
        <v>28</v>
      </c>
      <c r="N30" s="231"/>
      <c r="O30" s="232" t="s">
        <v>25</v>
      </c>
      <c r="P30" s="227"/>
      <c r="Q30" s="227"/>
      <c r="R30" s="227"/>
      <c r="S30" s="227"/>
      <c r="T30" s="227"/>
      <c r="U30" s="227"/>
      <c r="V30" s="227"/>
      <c r="W30" s="221"/>
      <c r="X30" s="222"/>
      <c r="Y30" s="222"/>
      <c r="Z30" s="222"/>
      <c r="AA30" s="222"/>
      <c r="AB30" s="222"/>
      <c r="AC30" s="223"/>
      <c r="AD30" s="11"/>
    </row>
    <row r="31" spans="1:35" ht="15" customHeight="1">
      <c r="A31" s="11"/>
      <c r="B31" s="37">
        <v>1</v>
      </c>
      <c r="C31" s="366" t="s">
        <v>110</v>
      </c>
      <c r="D31" s="367"/>
      <c r="E31" s="368"/>
      <c r="F31" s="368"/>
      <c r="G31" s="368"/>
      <c r="H31" s="368"/>
      <c r="I31" s="368"/>
      <c r="J31" s="368"/>
      <c r="K31" s="368"/>
      <c r="L31" s="369"/>
      <c r="M31" s="370">
        <v>10</v>
      </c>
      <c r="N31" s="371"/>
      <c r="O31" s="361" t="s">
        <v>112</v>
      </c>
      <c r="P31" s="362"/>
      <c r="Q31" s="363"/>
      <c r="R31" s="363"/>
      <c r="S31" s="363"/>
      <c r="T31" s="363"/>
      <c r="U31" s="363"/>
      <c r="V31" s="363"/>
      <c r="W31" s="221"/>
      <c r="X31" s="222"/>
      <c r="Y31" s="222"/>
      <c r="Z31" s="222"/>
      <c r="AA31" s="222"/>
      <c r="AB31" s="222"/>
      <c r="AC31" s="223"/>
      <c r="AD31" s="11"/>
    </row>
    <row r="32" spans="1:35" ht="15" customHeight="1">
      <c r="A32" s="11"/>
      <c r="B32" s="37">
        <v>2</v>
      </c>
      <c r="C32" s="375" t="s">
        <v>91</v>
      </c>
      <c r="D32" s="376"/>
      <c r="E32" s="377"/>
      <c r="F32" s="377"/>
      <c r="G32" s="377"/>
      <c r="H32" s="377"/>
      <c r="I32" s="377"/>
      <c r="J32" s="377"/>
      <c r="K32" s="377"/>
      <c r="L32" s="378"/>
      <c r="M32" s="370">
        <v>8</v>
      </c>
      <c r="N32" s="371"/>
      <c r="O32" s="361"/>
      <c r="P32" s="362"/>
      <c r="Q32" s="363"/>
      <c r="R32" s="363"/>
      <c r="S32" s="363"/>
      <c r="T32" s="363"/>
      <c r="U32" s="363"/>
      <c r="V32" s="363"/>
      <c r="W32" s="221"/>
      <c r="X32" s="222"/>
      <c r="Y32" s="222"/>
      <c r="Z32" s="222"/>
      <c r="AA32" s="222"/>
      <c r="AB32" s="222"/>
      <c r="AC32" s="223"/>
      <c r="AD32" s="11"/>
    </row>
    <row r="33" spans="1:30" ht="15" customHeight="1">
      <c r="A33" s="11"/>
      <c r="B33" s="37">
        <v>3</v>
      </c>
      <c r="C33" s="366" t="s">
        <v>92</v>
      </c>
      <c r="D33" s="367"/>
      <c r="E33" s="368"/>
      <c r="F33" s="368"/>
      <c r="G33" s="368"/>
      <c r="H33" s="368"/>
      <c r="I33" s="368"/>
      <c r="J33" s="368"/>
      <c r="K33" s="368"/>
      <c r="L33" s="369"/>
      <c r="M33" s="370">
        <v>6</v>
      </c>
      <c r="N33" s="371"/>
      <c r="O33" s="361"/>
      <c r="P33" s="362"/>
      <c r="Q33" s="363"/>
      <c r="R33" s="363"/>
      <c r="S33" s="363"/>
      <c r="T33" s="363"/>
      <c r="U33" s="363"/>
      <c r="V33" s="363"/>
      <c r="W33" s="221"/>
      <c r="X33" s="222"/>
      <c r="Y33" s="222"/>
      <c r="Z33" s="222"/>
      <c r="AA33" s="222"/>
      <c r="AB33" s="222"/>
      <c r="AC33" s="223"/>
      <c r="AD33" s="11"/>
    </row>
    <row r="34" spans="1:30" ht="15" customHeight="1">
      <c r="A34" s="11"/>
      <c r="B34" s="37">
        <v>4</v>
      </c>
      <c r="C34" s="366" t="s">
        <v>93</v>
      </c>
      <c r="D34" s="367"/>
      <c r="E34" s="368"/>
      <c r="F34" s="368"/>
      <c r="G34" s="368"/>
      <c r="H34" s="368"/>
      <c r="I34" s="368"/>
      <c r="J34" s="368"/>
      <c r="K34" s="368"/>
      <c r="L34" s="369"/>
      <c r="M34" s="370">
        <v>4</v>
      </c>
      <c r="N34" s="371"/>
      <c r="O34" s="361"/>
      <c r="P34" s="362"/>
      <c r="Q34" s="363"/>
      <c r="R34" s="363"/>
      <c r="S34" s="363"/>
      <c r="T34" s="363"/>
      <c r="U34" s="363"/>
      <c r="V34" s="363"/>
      <c r="W34" s="221"/>
      <c r="X34" s="222"/>
      <c r="Y34" s="222"/>
      <c r="Z34" s="222"/>
      <c r="AA34" s="222"/>
      <c r="AB34" s="222"/>
      <c r="AC34" s="223"/>
      <c r="AD34" s="11"/>
    </row>
    <row r="35" spans="1:30" ht="15" customHeight="1">
      <c r="A35" s="11"/>
      <c r="B35" s="37">
        <v>5</v>
      </c>
      <c r="C35" s="366" t="s">
        <v>94</v>
      </c>
      <c r="D35" s="367"/>
      <c r="E35" s="368"/>
      <c r="F35" s="368"/>
      <c r="G35" s="368"/>
      <c r="H35" s="368"/>
      <c r="I35" s="368"/>
      <c r="J35" s="368"/>
      <c r="K35" s="368"/>
      <c r="L35" s="369"/>
      <c r="M35" s="370">
        <v>2</v>
      </c>
      <c r="N35" s="371"/>
      <c r="O35" s="361"/>
      <c r="P35" s="362"/>
      <c r="Q35" s="363"/>
      <c r="R35" s="363"/>
      <c r="S35" s="363"/>
      <c r="T35" s="363"/>
      <c r="U35" s="363"/>
      <c r="V35" s="363"/>
      <c r="W35" s="221"/>
      <c r="X35" s="222"/>
      <c r="Y35" s="222"/>
      <c r="Z35" s="222"/>
      <c r="AA35" s="222"/>
      <c r="AB35" s="222"/>
      <c r="AC35" s="223"/>
      <c r="AD35" s="11"/>
    </row>
    <row r="36" spans="1:30" ht="15" customHeight="1">
      <c r="A36" s="11"/>
      <c r="B36" s="38">
        <v>6</v>
      </c>
      <c r="C36" s="366" t="s">
        <v>111</v>
      </c>
      <c r="D36" s="367"/>
      <c r="E36" s="368"/>
      <c r="F36" s="368"/>
      <c r="G36" s="368"/>
      <c r="H36" s="368"/>
      <c r="I36" s="368"/>
      <c r="J36" s="368"/>
      <c r="K36" s="368"/>
      <c r="L36" s="369"/>
      <c r="M36" s="365">
        <v>2</v>
      </c>
      <c r="N36" s="358"/>
      <c r="O36" s="361"/>
      <c r="P36" s="362"/>
      <c r="Q36" s="363"/>
      <c r="R36" s="363"/>
      <c r="S36" s="363"/>
      <c r="T36" s="363"/>
      <c r="U36" s="363"/>
      <c r="V36" s="363"/>
      <c r="W36" s="221"/>
      <c r="X36" s="222"/>
      <c r="Y36" s="222"/>
      <c r="Z36" s="222"/>
      <c r="AA36" s="222"/>
      <c r="AB36" s="222"/>
      <c r="AC36" s="223"/>
      <c r="AD36" s="11"/>
    </row>
    <row r="37" spans="1:30" ht="15" customHeight="1">
      <c r="A37" s="11"/>
      <c r="B37" s="38">
        <v>7</v>
      </c>
      <c r="C37" s="366" t="s">
        <v>95</v>
      </c>
      <c r="D37" s="367"/>
      <c r="E37" s="368"/>
      <c r="F37" s="368"/>
      <c r="G37" s="368"/>
      <c r="H37" s="368"/>
      <c r="I37" s="368"/>
      <c r="J37" s="368"/>
      <c r="K37" s="368"/>
      <c r="L37" s="369"/>
      <c r="M37" s="365">
        <v>2</v>
      </c>
      <c r="N37" s="358"/>
      <c r="O37" s="361"/>
      <c r="P37" s="362"/>
      <c r="Q37" s="363"/>
      <c r="R37" s="363"/>
      <c r="S37" s="363"/>
      <c r="T37" s="363"/>
      <c r="U37" s="363"/>
      <c r="V37" s="363"/>
      <c r="W37" s="221"/>
      <c r="X37" s="222"/>
      <c r="Y37" s="222"/>
      <c r="Z37" s="222"/>
      <c r="AA37" s="222"/>
      <c r="AB37" s="222"/>
      <c r="AC37" s="223"/>
      <c r="AD37" s="11"/>
    </row>
    <row r="38" spans="1:30" ht="15" customHeight="1">
      <c r="A38" s="11"/>
      <c r="B38" s="38">
        <v>8</v>
      </c>
      <c r="C38" s="361"/>
      <c r="D38" s="362"/>
      <c r="E38" s="363"/>
      <c r="F38" s="363"/>
      <c r="G38" s="363"/>
      <c r="H38" s="363"/>
      <c r="I38" s="363"/>
      <c r="J38" s="363"/>
      <c r="K38" s="363"/>
      <c r="L38" s="364"/>
      <c r="M38" s="365"/>
      <c r="N38" s="358"/>
      <c r="O38" s="361"/>
      <c r="P38" s="362"/>
      <c r="Q38" s="363"/>
      <c r="R38" s="363"/>
      <c r="S38" s="363"/>
      <c r="T38" s="363"/>
      <c r="U38" s="363"/>
      <c r="V38" s="363"/>
      <c r="W38" s="221"/>
      <c r="X38" s="222"/>
      <c r="Y38" s="222"/>
      <c r="Z38" s="222"/>
      <c r="AA38" s="222"/>
      <c r="AB38" s="222"/>
      <c r="AC38" s="223"/>
      <c r="AD38" s="11"/>
    </row>
    <row r="39" spans="1:30" ht="15" customHeight="1">
      <c r="A39" s="11"/>
      <c r="B39" s="38">
        <v>9</v>
      </c>
      <c r="C39" s="361"/>
      <c r="D39" s="362"/>
      <c r="E39" s="363"/>
      <c r="F39" s="363"/>
      <c r="G39" s="363"/>
      <c r="H39" s="363"/>
      <c r="I39" s="363"/>
      <c r="J39" s="363"/>
      <c r="K39" s="363"/>
      <c r="L39" s="364"/>
      <c r="M39" s="357"/>
      <c r="N39" s="358"/>
      <c r="O39" s="361"/>
      <c r="P39" s="362"/>
      <c r="Q39" s="363"/>
      <c r="R39" s="363"/>
      <c r="S39" s="363"/>
      <c r="T39" s="363"/>
      <c r="U39" s="363"/>
      <c r="V39" s="363"/>
      <c r="W39" s="221"/>
      <c r="X39" s="222"/>
      <c r="Y39" s="222"/>
      <c r="Z39" s="222"/>
      <c r="AA39" s="222"/>
      <c r="AB39" s="222"/>
      <c r="AC39" s="223"/>
      <c r="AD39" s="11"/>
    </row>
    <row r="40" spans="1:30" ht="15" customHeight="1">
      <c r="A40" s="11"/>
      <c r="B40" s="38">
        <v>10</v>
      </c>
      <c r="C40" s="361"/>
      <c r="D40" s="362"/>
      <c r="E40" s="363"/>
      <c r="F40" s="363"/>
      <c r="G40" s="363"/>
      <c r="H40" s="363"/>
      <c r="I40" s="363"/>
      <c r="J40" s="363"/>
      <c r="K40" s="363"/>
      <c r="L40" s="364"/>
      <c r="M40" s="365"/>
      <c r="N40" s="358"/>
      <c r="O40" s="361"/>
      <c r="P40" s="362"/>
      <c r="Q40" s="363"/>
      <c r="R40" s="363"/>
      <c r="S40" s="363"/>
      <c r="T40" s="363"/>
      <c r="U40" s="363"/>
      <c r="V40" s="363"/>
      <c r="W40" s="221"/>
      <c r="X40" s="222"/>
      <c r="Y40" s="222"/>
      <c r="Z40" s="222"/>
      <c r="AA40" s="222"/>
      <c r="AB40" s="222"/>
      <c r="AC40" s="223"/>
      <c r="AD40" s="11"/>
    </row>
    <row r="41" spans="1:30" ht="15" customHeight="1">
      <c r="A41" s="11"/>
      <c r="B41" s="38">
        <v>11</v>
      </c>
      <c r="C41" s="361"/>
      <c r="D41" s="362"/>
      <c r="E41" s="363"/>
      <c r="F41" s="363"/>
      <c r="G41" s="363"/>
      <c r="H41" s="363"/>
      <c r="I41" s="363"/>
      <c r="J41" s="363"/>
      <c r="K41" s="363"/>
      <c r="L41" s="364"/>
      <c r="M41" s="357"/>
      <c r="N41" s="358"/>
      <c r="O41" s="361"/>
      <c r="P41" s="362"/>
      <c r="Q41" s="363"/>
      <c r="R41" s="363"/>
      <c r="S41" s="363"/>
      <c r="T41" s="363"/>
      <c r="U41" s="363"/>
      <c r="V41" s="363"/>
      <c r="W41" s="221"/>
      <c r="X41" s="222"/>
      <c r="Y41" s="222"/>
      <c r="Z41" s="222"/>
      <c r="AA41" s="222"/>
      <c r="AB41" s="222"/>
      <c r="AC41" s="223"/>
      <c r="AD41" s="11"/>
    </row>
    <row r="42" spans="1:30" ht="15" customHeight="1">
      <c r="A42" s="11"/>
      <c r="B42" s="38">
        <v>12</v>
      </c>
      <c r="C42" s="361"/>
      <c r="D42" s="362"/>
      <c r="E42" s="363"/>
      <c r="F42" s="363"/>
      <c r="G42" s="363"/>
      <c r="H42" s="363"/>
      <c r="I42" s="363"/>
      <c r="J42" s="363"/>
      <c r="K42" s="363"/>
      <c r="L42" s="364"/>
      <c r="M42" s="357"/>
      <c r="N42" s="358"/>
      <c r="O42" s="361"/>
      <c r="P42" s="362"/>
      <c r="Q42" s="363"/>
      <c r="R42" s="363"/>
      <c r="S42" s="363"/>
      <c r="T42" s="363"/>
      <c r="U42" s="363"/>
      <c r="V42" s="363"/>
      <c r="W42" s="221"/>
      <c r="X42" s="222"/>
      <c r="Y42" s="222"/>
      <c r="Z42" s="222"/>
      <c r="AA42" s="222"/>
      <c r="AB42" s="222"/>
      <c r="AC42" s="223"/>
      <c r="AD42" s="11"/>
    </row>
    <row r="43" spans="1:30" ht="15" customHeight="1">
      <c r="A43" s="11"/>
      <c r="B43" s="38">
        <v>13</v>
      </c>
      <c r="C43" s="361"/>
      <c r="D43" s="362"/>
      <c r="E43" s="363"/>
      <c r="F43" s="363"/>
      <c r="G43" s="363"/>
      <c r="H43" s="363"/>
      <c r="I43" s="363"/>
      <c r="J43" s="363"/>
      <c r="K43" s="363"/>
      <c r="L43" s="364"/>
      <c r="M43" s="357"/>
      <c r="N43" s="358"/>
      <c r="O43" s="361"/>
      <c r="P43" s="362"/>
      <c r="Q43" s="363"/>
      <c r="R43" s="363"/>
      <c r="S43" s="363"/>
      <c r="T43" s="363"/>
      <c r="U43" s="363"/>
      <c r="V43" s="363"/>
      <c r="W43" s="221"/>
      <c r="X43" s="222"/>
      <c r="Y43" s="222"/>
      <c r="Z43" s="222"/>
      <c r="AA43" s="222"/>
      <c r="AB43" s="222"/>
      <c r="AC43" s="223"/>
      <c r="AD43" s="11"/>
    </row>
    <row r="44" spans="1:30" ht="15" customHeight="1">
      <c r="A44" s="11"/>
      <c r="B44" s="38">
        <v>14</v>
      </c>
      <c r="C44" s="361"/>
      <c r="D44" s="362"/>
      <c r="E44" s="363"/>
      <c r="F44" s="363"/>
      <c r="G44" s="363"/>
      <c r="H44" s="363"/>
      <c r="I44" s="363"/>
      <c r="J44" s="363"/>
      <c r="K44" s="363"/>
      <c r="L44" s="364"/>
      <c r="M44" s="357"/>
      <c r="N44" s="358"/>
      <c r="O44" s="361"/>
      <c r="P44" s="362"/>
      <c r="Q44" s="363"/>
      <c r="R44" s="363"/>
      <c r="S44" s="363"/>
      <c r="T44" s="363"/>
      <c r="U44" s="363"/>
      <c r="V44" s="363"/>
      <c r="W44" s="221"/>
      <c r="X44" s="222"/>
      <c r="Y44" s="222"/>
      <c r="Z44" s="222"/>
      <c r="AA44" s="222"/>
      <c r="AB44" s="222"/>
      <c r="AC44" s="223"/>
      <c r="AD44" s="11"/>
    </row>
    <row r="45" spans="1:30" ht="15" customHeight="1">
      <c r="A45" s="11"/>
      <c r="B45" s="38">
        <v>15</v>
      </c>
      <c r="C45" s="353"/>
      <c r="D45" s="354"/>
      <c r="E45" s="355"/>
      <c r="F45" s="355"/>
      <c r="G45" s="355"/>
      <c r="H45" s="355"/>
      <c r="I45" s="355"/>
      <c r="J45" s="355"/>
      <c r="K45" s="355"/>
      <c r="L45" s="356"/>
      <c r="M45" s="357"/>
      <c r="N45" s="358"/>
      <c r="O45" s="353"/>
      <c r="P45" s="354"/>
      <c r="Q45" s="355"/>
      <c r="R45" s="355"/>
      <c r="S45" s="355"/>
      <c r="T45" s="355"/>
      <c r="U45" s="355"/>
      <c r="V45" s="359"/>
      <c r="W45" s="221"/>
      <c r="X45" s="222"/>
      <c r="Y45" s="222"/>
      <c r="Z45" s="222"/>
      <c r="AA45" s="222"/>
      <c r="AB45" s="222"/>
      <c r="AC45" s="223"/>
      <c r="AD45" s="11"/>
    </row>
    <row r="46" spans="1:30" ht="15" customHeight="1">
      <c r="A46" s="11"/>
      <c r="B46" s="39"/>
      <c r="C46" s="40" t="s">
        <v>27</v>
      </c>
      <c r="D46" s="40"/>
      <c r="W46" s="221"/>
      <c r="X46" s="222"/>
      <c r="Y46" s="222"/>
      <c r="Z46" s="222"/>
      <c r="AA46" s="222"/>
      <c r="AB46" s="222"/>
      <c r="AC46" s="223"/>
      <c r="AD46" s="11"/>
    </row>
    <row r="47" spans="1:30" ht="14.25" thickBot="1">
      <c r="A47" s="11"/>
      <c r="B47" s="41"/>
      <c r="C47" s="42"/>
      <c r="D47" s="42"/>
      <c r="E47" s="43"/>
      <c r="F47" s="43"/>
      <c r="G47" s="43"/>
      <c r="H47" s="43"/>
      <c r="I47" s="43"/>
      <c r="J47" s="43"/>
      <c r="K47" s="43"/>
      <c r="L47" s="43"/>
      <c r="M47" s="43"/>
      <c r="N47" s="43"/>
      <c r="O47" s="43"/>
      <c r="P47" s="43"/>
      <c r="Q47" s="43"/>
      <c r="R47" s="43"/>
      <c r="S47" s="43"/>
      <c r="T47" s="43"/>
      <c r="U47" s="43"/>
      <c r="V47" s="44"/>
      <c r="W47" s="224"/>
      <c r="X47" s="225"/>
      <c r="Y47" s="225"/>
      <c r="Z47" s="225"/>
      <c r="AA47" s="225"/>
      <c r="AB47" s="225"/>
      <c r="AC47" s="226"/>
      <c r="AD47" s="11"/>
    </row>
    <row r="48" spans="1:30">
      <c r="A48" s="11"/>
      <c r="B48" s="45"/>
      <c r="C48" s="46"/>
      <c r="D48" s="46"/>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11"/>
    </row>
    <row r="49" spans="1:40" ht="14.25">
      <c r="B49" s="47" t="s">
        <v>0</v>
      </c>
      <c r="C49" s="47" t="s">
        <v>7</v>
      </c>
      <c r="D49" s="47"/>
    </row>
    <row r="50" spans="1:40" ht="14.25" thickBo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40" ht="20.25" customHeight="1">
      <c r="A51" s="11"/>
      <c r="B51" s="360" t="s">
        <v>99</v>
      </c>
      <c r="C51" s="127"/>
      <c r="D51" s="127"/>
      <c r="E51" s="188"/>
      <c r="F51" s="187" t="s">
        <v>8</v>
      </c>
      <c r="G51" s="127"/>
      <c r="H51" s="188"/>
      <c r="I51" s="187" t="s">
        <v>97</v>
      </c>
      <c r="J51" s="127"/>
      <c r="K51" s="127"/>
      <c r="L51" s="127"/>
      <c r="M51" s="127"/>
      <c r="N51" s="127"/>
      <c r="O51" s="127"/>
      <c r="P51" s="127"/>
      <c r="Q51" s="127"/>
      <c r="R51" s="127"/>
      <c r="S51" s="188"/>
      <c r="T51" s="190" t="s">
        <v>9</v>
      </c>
      <c r="U51" s="191"/>
      <c r="V51" s="192"/>
      <c r="W51" s="187" t="s">
        <v>345</v>
      </c>
      <c r="X51" s="127"/>
      <c r="Y51" s="127"/>
      <c r="Z51" s="127"/>
      <c r="AA51" s="127"/>
      <c r="AB51" s="127"/>
      <c r="AC51" s="350"/>
      <c r="AD51" s="11"/>
    </row>
    <row r="52" spans="1:40" ht="20.25" customHeight="1">
      <c r="A52" s="11"/>
      <c r="B52" s="18"/>
      <c r="C52" s="19"/>
      <c r="D52" s="19"/>
      <c r="E52" s="20"/>
      <c r="F52" s="163" t="s">
        <v>8</v>
      </c>
      <c r="G52" s="164"/>
      <c r="H52" s="165"/>
      <c r="I52" s="163" t="s">
        <v>96</v>
      </c>
      <c r="J52" s="164"/>
      <c r="K52" s="164"/>
      <c r="L52" s="164"/>
      <c r="M52" s="164"/>
      <c r="N52" s="164"/>
      <c r="O52" s="164"/>
      <c r="P52" s="164"/>
      <c r="Q52" s="164"/>
      <c r="R52" s="164"/>
      <c r="S52" s="165"/>
      <c r="T52" s="163" t="s">
        <v>61</v>
      </c>
      <c r="U52" s="164"/>
      <c r="V52" s="165"/>
      <c r="W52" s="163" t="s">
        <v>346</v>
      </c>
      <c r="X52" s="164"/>
      <c r="Y52" s="164"/>
      <c r="Z52" s="164"/>
      <c r="AA52" s="164"/>
      <c r="AB52" s="164"/>
      <c r="AC52" s="351"/>
      <c r="AD52" s="11"/>
    </row>
    <row r="53" spans="1:40" ht="20.25" customHeight="1">
      <c r="A53" s="11"/>
      <c r="B53" s="39" t="s">
        <v>76</v>
      </c>
      <c r="E53" s="48"/>
      <c r="F53" s="146" t="s">
        <v>1</v>
      </c>
      <c r="G53" s="147"/>
      <c r="H53" s="148"/>
      <c r="I53" s="146" t="s">
        <v>353</v>
      </c>
      <c r="J53" s="147"/>
      <c r="K53" s="147"/>
      <c r="L53" s="147"/>
      <c r="M53" s="147"/>
      <c r="N53" s="147"/>
      <c r="O53" s="147"/>
      <c r="P53" s="147"/>
      <c r="Q53" s="147"/>
      <c r="R53" s="147"/>
      <c r="S53" s="148"/>
      <c r="T53" s="146" t="s">
        <v>3</v>
      </c>
      <c r="U53" s="147"/>
      <c r="V53" s="148"/>
      <c r="W53" s="146" t="s">
        <v>108</v>
      </c>
      <c r="X53" s="147"/>
      <c r="Y53" s="147"/>
      <c r="Z53" s="147"/>
      <c r="AA53" s="147"/>
      <c r="AB53" s="147"/>
      <c r="AC53" s="352"/>
      <c r="AD53" s="11"/>
    </row>
    <row r="54" spans="1:40" ht="20.25" customHeight="1">
      <c r="A54" s="11"/>
      <c r="B54" s="39"/>
      <c r="E54" s="48"/>
      <c r="F54" s="146" t="s">
        <v>31</v>
      </c>
      <c r="G54" s="147"/>
      <c r="H54" s="148"/>
      <c r="I54" s="344" t="s">
        <v>340</v>
      </c>
      <c r="J54" s="345"/>
      <c r="K54" s="345"/>
      <c r="L54" s="345"/>
      <c r="M54" s="345"/>
      <c r="N54" s="345"/>
      <c r="O54" s="345"/>
      <c r="P54" s="345"/>
      <c r="Q54" s="345"/>
      <c r="R54" s="345"/>
      <c r="S54" s="345"/>
      <c r="T54" s="345"/>
      <c r="U54" s="345"/>
      <c r="V54" s="345"/>
      <c r="W54" s="345"/>
      <c r="X54" s="345"/>
      <c r="Y54" s="345"/>
      <c r="Z54" s="345"/>
      <c r="AA54" s="345"/>
      <c r="AB54" s="345"/>
      <c r="AC54" s="346"/>
      <c r="AD54" s="11"/>
    </row>
    <row r="55" spans="1:40" ht="20.25" customHeight="1" thickBot="1">
      <c r="A55" s="11"/>
      <c r="B55" s="41"/>
      <c r="C55" s="43"/>
      <c r="D55" s="43"/>
      <c r="E55" s="49"/>
      <c r="F55" s="152" t="s">
        <v>35</v>
      </c>
      <c r="G55" s="153"/>
      <c r="H55" s="153"/>
      <c r="I55" s="153"/>
      <c r="J55" s="153"/>
      <c r="K55" s="153"/>
      <c r="L55" s="153"/>
      <c r="M55" s="154"/>
      <c r="N55" s="347" t="s">
        <v>98</v>
      </c>
      <c r="O55" s="348"/>
      <c r="P55" s="348"/>
      <c r="Q55" s="348"/>
      <c r="R55" s="348"/>
      <c r="S55" s="348"/>
      <c r="T55" s="348"/>
      <c r="U55" s="348"/>
      <c r="V55" s="348"/>
      <c r="W55" s="348"/>
      <c r="X55" s="348"/>
      <c r="Y55" s="348"/>
      <c r="Z55" s="348"/>
      <c r="AA55" s="348"/>
      <c r="AB55" s="348"/>
      <c r="AC55" s="349"/>
      <c r="AD55" s="11"/>
    </row>
    <row r="56" spans="1:40" ht="14.25" customHeight="1">
      <c r="A56" s="158" t="s">
        <v>38</v>
      </c>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50"/>
      <c r="AF56" s="50"/>
      <c r="AG56" s="50"/>
      <c r="AH56" s="50"/>
      <c r="AI56" s="50"/>
      <c r="AJ56" s="50"/>
      <c r="AK56" s="50"/>
      <c r="AL56" s="50"/>
      <c r="AM56" s="50"/>
      <c r="AN56" s="50"/>
    </row>
    <row r="57" spans="1:40" ht="13.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row>
    <row r="58" spans="1:40" ht="24">
      <c r="A58" s="51"/>
      <c r="B58" s="51"/>
      <c r="C58" s="51"/>
      <c r="D58" s="51"/>
      <c r="E58" s="159" t="s">
        <v>43</v>
      </c>
      <c r="F58" s="159"/>
      <c r="G58" s="159"/>
      <c r="H58" s="159"/>
      <c r="I58" s="159"/>
      <c r="J58" s="159"/>
      <c r="K58" s="159"/>
      <c r="L58" s="159"/>
      <c r="M58" s="159"/>
      <c r="N58" s="159"/>
      <c r="O58" s="159"/>
      <c r="P58" s="159"/>
      <c r="Q58" s="159"/>
      <c r="R58" s="159"/>
      <c r="S58" s="159"/>
      <c r="T58" s="159"/>
      <c r="U58" s="159"/>
      <c r="V58" s="159"/>
      <c r="W58" s="159"/>
      <c r="X58" s="159"/>
      <c r="Y58" s="159"/>
      <c r="Z58" s="159"/>
      <c r="AA58" s="51"/>
      <c r="AB58" s="51"/>
      <c r="AC58" s="51"/>
      <c r="AD58" s="51"/>
    </row>
    <row r="59" spans="1:40" ht="13.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row>
    <row r="60" spans="1:40" ht="60" customHeight="1">
      <c r="A60" s="51"/>
      <c r="B60" s="51"/>
      <c r="C60" s="51"/>
      <c r="D60" s="51"/>
      <c r="E60" s="139" t="s">
        <v>153</v>
      </c>
      <c r="F60" s="139"/>
      <c r="G60" s="139"/>
      <c r="H60" s="139"/>
      <c r="I60" s="139"/>
      <c r="J60" s="139"/>
      <c r="K60" s="139"/>
      <c r="L60" s="139"/>
      <c r="M60" s="139"/>
      <c r="N60" s="139"/>
      <c r="O60" s="139"/>
      <c r="P60" s="139"/>
      <c r="Q60" s="139"/>
      <c r="R60" s="139"/>
      <c r="S60" s="139"/>
      <c r="T60" s="139"/>
      <c r="U60" s="139"/>
      <c r="V60" s="139"/>
      <c r="W60" s="139"/>
      <c r="X60" s="139"/>
      <c r="Y60" s="139"/>
      <c r="Z60" s="139"/>
      <c r="AA60" s="51"/>
      <c r="AB60" s="51"/>
      <c r="AC60" s="51"/>
      <c r="AD60" s="51"/>
    </row>
    <row r="61" spans="1:40">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row>
    <row r="62" spans="1:40" ht="30" customHeight="1">
      <c r="A62" s="51"/>
      <c r="B62" s="51"/>
      <c r="C62" s="51"/>
      <c r="D62" s="51"/>
      <c r="E62" s="140" t="s">
        <v>107</v>
      </c>
      <c r="F62" s="141"/>
      <c r="G62" s="141"/>
      <c r="H62" s="141"/>
      <c r="I62" s="141"/>
      <c r="J62" s="141"/>
      <c r="K62" s="141"/>
      <c r="L62" s="141"/>
      <c r="M62" s="141"/>
      <c r="N62" s="141"/>
      <c r="O62" s="141"/>
      <c r="P62" s="141"/>
      <c r="Q62" s="141"/>
      <c r="R62" s="141"/>
      <c r="S62" s="141"/>
      <c r="T62" s="141"/>
      <c r="U62" s="141"/>
      <c r="V62" s="141"/>
      <c r="W62" s="141"/>
      <c r="X62" s="141"/>
      <c r="Y62" s="141"/>
      <c r="Z62" s="141"/>
      <c r="AA62" s="51"/>
      <c r="AB62" s="51"/>
      <c r="AC62" s="51"/>
      <c r="AD62" s="51"/>
    </row>
    <row r="63" spans="1:40" ht="279.95" customHeight="1">
      <c r="A63" s="51"/>
      <c r="B63" s="51"/>
      <c r="C63" s="51"/>
      <c r="D63" s="51"/>
      <c r="E63" s="142" t="s">
        <v>113</v>
      </c>
      <c r="F63" s="143"/>
      <c r="G63" s="143"/>
      <c r="H63" s="143"/>
      <c r="I63" s="143"/>
      <c r="J63" s="143"/>
      <c r="K63" s="143"/>
      <c r="L63" s="143"/>
      <c r="M63" s="143"/>
      <c r="N63" s="143"/>
      <c r="O63" s="143"/>
      <c r="P63" s="143"/>
      <c r="Q63" s="143"/>
      <c r="R63" s="143"/>
      <c r="S63" s="143"/>
      <c r="T63" s="143"/>
      <c r="U63" s="143"/>
      <c r="V63" s="143"/>
      <c r="W63" s="143"/>
      <c r="X63" s="143"/>
      <c r="Y63" s="143"/>
      <c r="Z63" s="143"/>
      <c r="AA63" s="51"/>
      <c r="AB63" s="51"/>
      <c r="AC63" s="51"/>
      <c r="AD63" s="51"/>
    </row>
    <row r="64" spans="1:40" ht="13.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row>
    <row r="65" spans="1:47" ht="24.75" customHeight="1">
      <c r="A65" s="51"/>
      <c r="B65" s="51"/>
      <c r="C65" s="51"/>
      <c r="D65" s="51"/>
      <c r="E65" s="342" t="s">
        <v>160</v>
      </c>
      <c r="F65" s="343"/>
      <c r="G65" s="343"/>
      <c r="H65" s="343"/>
      <c r="I65" s="343"/>
      <c r="J65" s="343"/>
      <c r="K65" s="343"/>
      <c r="L65" s="343"/>
      <c r="M65" s="343"/>
      <c r="N65" s="343"/>
      <c r="O65" s="343"/>
      <c r="P65" s="343"/>
      <c r="Q65" s="343"/>
      <c r="R65" s="343"/>
      <c r="S65" s="343"/>
      <c r="T65" s="343"/>
      <c r="U65" s="343"/>
      <c r="V65" s="343"/>
      <c r="W65" s="343"/>
      <c r="X65" s="343"/>
      <c r="Y65" s="343"/>
      <c r="Z65" s="343"/>
      <c r="AA65" s="51"/>
      <c r="AB65" s="51"/>
      <c r="AC65" s="51"/>
      <c r="AD65" s="51"/>
    </row>
    <row r="66" spans="1:47" ht="17.25">
      <c r="A66" s="51"/>
      <c r="B66" s="51"/>
      <c r="C66" s="51"/>
      <c r="D66" s="51"/>
      <c r="E66" s="51"/>
      <c r="F66" s="145"/>
      <c r="G66" s="145"/>
      <c r="H66" s="145"/>
      <c r="I66" s="145"/>
      <c r="J66" s="145"/>
      <c r="K66" s="145"/>
      <c r="L66" s="145"/>
      <c r="M66" s="145"/>
      <c r="N66" s="145"/>
      <c r="O66" s="51"/>
      <c r="P66" s="51"/>
      <c r="Q66" s="51"/>
      <c r="R66" s="51"/>
      <c r="S66" s="51"/>
      <c r="T66" s="145"/>
      <c r="U66" s="145"/>
      <c r="V66" s="145"/>
      <c r="W66" s="145"/>
      <c r="X66" s="145"/>
      <c r="Y66" s="145"/>
      <c r="Z66" s="145"/>
      <c r="AA66" s="145"/>
      <c r="AB66" s="51"/>
      <c r="AC66" s="51"/>
      <c r="AD66" s="51"/>
    </row>
    <row r="67" spans="1:47" ht="27" customHeight="1">
      <c r="A67" s="51"/>
      <c r="B67" s="51"/>
      <c r="C67" s="51"/>
      <c r="D67" s="51"/>
      <c r="E67" s="51"/>
      <c r="F67" s="52"/>
      <c r="G67" s="52"/>
      <c r="H67" s="52"/>
      <c r="I67" s="52"/>
      <c r="J67" s="136" t="s">
        <v>44</v>
      </c>
      <c r="K67" s="137"/>
      <c r="L67" s="137"/>
      <c r="M67" s="137"/>
      <c r="N67" s="137"/>
      <c r="O67" s="137"/>
      <c r="P67" s="137"/>
      <c r="Q67" s="137"/>
      <c r="R67" s="137"/>
      <c r="S67" s="137"/>
      <c r="T67" s="137"/>
      <c r="U67" s="137"/>
      <c r="V67" s="137"/>
      <c r="W67" s="138"/>
      <c r="X67" s="52"/>
      <c r="Y67" s="52"/>
      <c r="Z67" s="52"/>
      <c r="AA67" s="52"/>
      <c r="AB67" s="51"/>
      <c r="AC67" s="51"/>
      <c r="AD67" s="51"/>
      <c r="AG67" s="53" t="s">
        <v>81</v>
      </c>
      <c r="AT67" s="19" t="s">
        <v>79</v>
      </c>
      <c r="AU67" s="19" t="s">
        <v>80</v>
      </c>
    </row>
    <row r="68" spans="1:47" ht="30" customHeight="1">
      <c r="A68" s="51"/>
      <c r="B68" s="51"/>
      <c r="C68" s="51"/>
      <c r="D68" s="51"/>
      <c r="E68" s="51"/>
      <c r="F68" s="52"/>
      <c r="G68" s="52"/>
      <c r="H68" s="52"/>
      <c r="I68" s="54">
        <v>1</v>
      </c>
      <c r="J68" s="333" t="s">
        <v>356</v>
      </c>
      <c r="K68" s="334"/>
      <c r="L68" s="334"/>
      <c r="M68" s="334"/>
      <c r="N68" s="334"/>
      <c r="O68" s="334"/>
      <c r="P68" s="334"/>
      <c r="Q68" s="334"/>
      <c r="R68" s="334"/>
      <c r="S68" s="334"/>
      <c r="T68" s="334"/>
      <c r="U68" s="334"/>
      <c r="V68" s="334"/>
      <c r="W68" s="335"/>
      <c r="X68" s="52"/>
      <c r="Y68" s="52"/>
      <c r="Z68" s="52"/>
      <c r="AA68" s="52"/>
      <c r="AB68" s="51"/>
      <c r="AC68" s="51"/>
      <c r="AD68" s="51"/>
      <c r="AE68" s="55"/>
      <c r="AF68">
        <v>1</v>
      </c>
      <c r="AG68" s="119"/>
      <c r="AH68" s="119"/>
      <c r="AI68" s="119"/>
      <c r="AJ68" s="119"/>
      <c r="AK68" s="119"/>
      <c r="AL68" s="119"/>
      <c r="AM68" s="119"/>
      <c r="AN68" s="119"/>
      <c r="AO68" s="119"/>
      <c r="AP68" s="119"/>
      <c r="AQ68" s="119"/>
      <c r="AR68" s="119"/>
      <c r="AS68" s="119"/>
      <c r="AT68" t="str">
        <f>IFERROR(VLOOKUP(J68,#REF!,16,FALSE),"")</f>
        <v/>
      </c>
      <c r="AU68" t="str">
        <f>IFERROR(VLOOKUP(J68,#REF!,17,FALSE),"")</f>
        <v/>
      </c>
    </row>
    <row r="69" spans="1:47" ht="30" customHeight="1">
      <c r="A69" s="51"/>
      <c r="B69" s="51"/>
      <c r="C69" s="51"/>
      <c r="D69" s="51"/>
      <c r="E69" s="51"/>
      <c r="F69" s="52"/>
      <c r="G69" s="52"/>
      <c r="H69" s="52"/>
      <c r="I69" s="54">
        <v>2</v>
      </c>
      <c r="J69" s="333" t="s">
        <v>347</v>
      </c>
      <c r="K69" s="334"/>
      <c r="L69" s="334"/>
      <c r="M69" s="334"/>
      <c r="N69" s="334"/>
      <c r="O69" s="334"/>
      <c r="P69" s="334"/>
      <c r="Q69" s="334"/>
      <c r="R69" s="334"/>
      <c r="S69" s="334"/>
      <c r="T69" s="334"/>
      <c r="U69" s="334"/>
      <c r="V69" s="334"/>
      <c r="W69" s="335"/>
      <c r="X69" s="52"/>
      <c r="Y69" s="52"/>
      <c r="Z69" s="52"/>
      <c r="AA69" s="52"/>
      <c r="AB69" s="51"/>
      <c r="AC69" s="51"/>
      <c r="AD69" s="51"/>
      <c r="AF69">
        <v>2</v>
      </c>
      <c r="AG69" s="119" t="str">
        <f t="shared" ref="AG69" si="0">IF(J69="","",IF(OR(AND(AT69=TRUE,$AT$80=TRUE),AND(AU69=TRUE,$AU$80=TRUE),AND(AT69=FALSE,$AT$80=FALSE,AU69=FALSE,$AU$80=FALSE),AND(OR(AT69=TRUE,AU69=TRUE),$AT$80=FALSE,$AU$80=FALSE))=TRUE,"","＜要確認＞商談をご希望される企業と面談方式が異なります。"))</f>
        <v>＜要確認＞商談をご希望される企業と面談方式が異なります。</v>
      </c>
      <c r="AH69" s="119"/>
      <c r="AI69" s="119"/>
      <c r="AJ69" s="119"/>
      <c r="AK69" s="119"/>
      <c r="AL69" s="119"/>
      <c r="AM69" s="119"/>
      <c r="AN69" s="119"/>
      <c r="AO69" s="119"/>
      <c r="AP69" s="119"/>
      <c r="AQ69" s="119"/>
      <c r="AR69" s="119"/>
      <c r="AS69" s="119"/>
      <c r="AT69" t="str">
        <f>IFERROR(VLOOKUP(J69,#REF!,16,FALSE),"")</f>
        <v/>
      </c>
      <c r="AU69" t="str">
        <f>IFERROR(VLOOKUP(J69,#REF!,17,FALSE),"")</f>
        <v/>
      </c>
    </row>
    <row r="70" spans="1:47" ht="30" customHeight="1">
      <c r="A70" s="51"/>
      <c r="B70" s="51"/>
      <c r="C70" s="51"/>
      <c r="D70" s="51"/>
      <c r="E70" s="51"/>
      <c r="F70" s="52"/>
      <c r="G70" s="52"/>
      <c r="H70" s="52"/>
      <c r="I70" s="54">
        <v>3</v>
      </c>
      <c r="J70" s="333" t="s">
        <v>348</v>
      </c>
      <c r="K70" s="334"/>
      <c r="L70" s="334"/>
      <c r="M70" s="334"/>
      <c r="N70" s="334"/>
      <c r="O70" s="334"/>
      <c r="P70" s="334"/>
      <c r="Q70" s="334"/>
      <c r="R70" s="334"/>
      <c r="S70" s="334"/>
      <c r="T70" s="334"/>
      <c r="U70" s="334"/>
      <c r="V70" s="334"/>
      <c r="W70" s="335"/>
      <c r="X70" s="52"/>
      <c r="Y70" s="52"/>
      <c r="Z70" s="52"/>
      <c r="AA70" s="52"/>
      <c r="AB70" s="51"/>
      <c r="AC70" s="51"/>
      <c r="AD70" s="51"/>
      <c r="AF70">
        <v>3</v>
      </c>
      <c r="AG70" s="119"/>
      <c r="AH70" s="119"/>
      <c r="AI70" s="119"/>
      <c r="AJ70" s="119"/>
      <c r="AK70" s="119"/>
      <c r="AL70" s="119"/>
      <c r="AM70" s="119"/>
      <c r="AN70" s="119"/>
      <c r="AO70" s="119"/>
      <c r="AP70" s="119"/>
      <c r="AQ70" s="119"/>
      <c r="AR70" s="119"/>
      <c r="AS70" s="119"/>
      <c r="AT70" t="str">
        <f>IFERROR(VLOOKUP(J70,#REF!,16,FALSE),"")</f>
        <v/>
      </c>
      <c r="AU70" t="str">
        <f>IFERROR(VLOOKUP(J70,#REF!,17,FALSE),"")</f>
        <v/>
      </c>
    </row>
    <row r="71" spans="1:47" ht="30" customHeight="1">
      <c r="A71" s="51"/>
      <c r="B71" s="51"/>
      <c r="C71" s="51"/>
      <c r="D71" s="51"/>
      <c r="E71" s="51"/>
      <c r="F71" s="52"/>
      <c r="G71" s="52"/>
      <c r="H71" s="52"/>
      <c r="I71" s="54">
        <v>4</v>
      </c>
      <c r="J71" s="333"/>
      <c r="K71" s="334"/>
      <c r="L71" s="334"/>
      <c r="M71" s="334"/>
      <c r="N71" s="334"/>
      <c r="O71" s="334"/>
      <c r="P71" s="334"/>
      <c r="Q71" s="334"/>
      <c r="R71" s="334"/>
      <c r="S71" s="334"/>
      <c r="T71" s="334"/>
      <c r="U71" s="334"/>
      <c r="V71" s="334"/>
      <c r="W71" s="335"/>
      <c r="X71" s="52"/>
      <c r="Y71" s="52"/>
      <c r="Z71" s="52"/>
      <c r="AA71" s="52"/>
      <c r="AB71" s="51"/>
      <c r="AC71" s="51"/>
      <c r="AD71" s="51"/>
      <c r="AF71">
        <v>4</v>
      </c>
      <c r="AG71" s="119"/>
      <c r="AH71" s="119"/>
      <c r="AI71" s="119"/>
      <c r="AJ71" s="119"/>
      <c r="AK71" s="119"/>
      <c r="AL71" s="119"/>
      <c r="AM71" s="119"/>
      <c r="AN71" s="119"/>
      <c r="AO71" s="119"/>
      <c r="AP71" s="119"/>
      <c r="AQ71" s="119"/>
      <c r="AR71" s="119"/>
      <c r="AS71" s="119"/>
      <c r="AT71" t="str">
        <f>IFERROR(VLOOKUP(J71,#REF!,16,FALSE),"")</f>
        <v/>
      </c>
      <c r="AU71" t="str">
        <f>IFERROR(VLOOKUP(J71,#REF!,17,FALSE),"")</f>
        <v/>
      </c>
    </row>
    <row r="72" spans="1:47" ht="30" customHeight="1">
      <c r="A72" s="51"/>
      <c r="B72" s="51"/>
      <c r="C72" s="51"/>
      <c r="D72" s="51"/>
      <c r="E72" s="51"/>
      <c r="F72" s="56"/>
      <c r="G72" s="56"/>
      <c r="H72" s="56"/>
      <c r="I72" s="57">
        <v>5</v>
      </c>
      <c r="J72" s="333"/>
      <c r="K72" s="334"/>
      <c r="L72" s="334"/>
      <c r="M72" s="334"/>
      <c r="N72" s="334"/>
      <c r="O72" s="334"/>
      <c r="P72" s="334"/>
      <c r="Q72" s="334"/>
      <c r="R72" s="334"/>
      <c r="S72" s="334"/>
      <c r="T72" s="334"/>
      <c r="U72" s="334"/>
      <c r="V72" s="334"/>
      <c r="W72" s="335"/>
      <c r="X72" s="56"/>
      <c r="Y72" s="56"/>
      <c r="Z72" s="56"/>
      <c r="AA72" s="56"/>
      <c r="AB72" s="51"/>
      <c r="AC72" s="51"/>
      <c r="AD72" s="51"/>
      <c r="AF72">
        <v>5</v>
      </c>
      <c r="AG72" s="119"/>
      <c r="AH72" s="119"/>
      <c r="AI72" s="119"/>
      <c r="AJ72" s="119"/>
      <c r="AK72" s="119"/>
      <c r="AL72" s="119"/>
      <c r="AM72" s="119"/>
      <c r="AN72" s="119"/>
      <c r="AO72" s="119"/>
      <c r="AP72" s="119"/>
      <c r="AQ72" s="119"/>
      <c r="AR72" s="119"/>
      <c r="AS72" s="119"/>
      <c r="AT72" t="str">
        <f>IFERROR(VLOOKUP(J72,#REF!,16,FALSE),"")</f>
        <v/>
      </c>
      <c r="AU72" t="str">
        <f>IFERROR(VLOOKUP(J72,#REF!,17,FALSE),"")</f>
        <v/>
      </c>
    </row>
    <row r="73" spans="1:47" ht="30" customHeight="1">
      <c r="A73" s="51"/>
      <c r="B73" s="51"/>
      <c r="C73" s="51"/>
      <c r="D73" s="51"/>
      <c r="E73" s="58"/>
      <c r="F73" s="59"/>
      <c r="G73" s="59"/>
      <c r="H73" s="59"/>
      <c r="I73" s="60">
        <v>6</v>
      </c>
      <c r="J73" s="333"/>
      <c r="K73" s="334"/>
      <c r="L73" s="334"/>
      <c r="M73" s="334"/>
      <c r="N73" s="334"/>
      <c r="O73" s="334"/>
      <c r="P73" s="334"/>
      <c r="Q73" s="334"/>
      <c r="R73" s="334"/>
      <c r="S73" s="334"/>
      <c r="T73" s="334"/>
      <c r="U73" s="334"/>
      <c r="V73" s="334"/>
      <c r="W73" s="335"/>
      <c r="X73" s="56"/>
      <c r="Y73" s="56"/>
      <c r="Z73" s="56"/>
      <c r="AA73" s="56"/>
      <c r="AB73" s="51"/>
      <c r="AC73" s="51"/>
      <c r="AD73" s="51"/>
      <c r="AF73">
        <v>6</v>
      </c>
      <c r="AG73" s="119"/>
      <c r="AH73" s="119"/>
      <c r="AI73" s="119"/>
      <c r="AJ73" s="119"/>
      <c r="AK73" s="119"/>
      <c r="AL73" s="119"/>
      <c r="AM73" s="119"/>
      <c r="AN73" s="119"/>
      <c r="AO73" s="119"/>
      <c r="AP73" s="119"/>
      <c r="AQ73" s="119"/>
      <c r="AR73" s="119"/>
      <c r="AS73" s="119"/>
      <c r="AT73" t="str">
        <f>IFERROR(VLOOKUP(J73,#REF!,16,FALSE),"")</f>
        <v/>
      </c>
      <c r="AU73" t="str">
        <f>IFERROR(VLOOKUP(J73,#REF!,17,FALSE),"")</f>
        <v/>
      </c>
    </row>
    <row r="74" spans="1:47" ht="30" customHeight="1">
      <c r="A74" s="51"/>
      <c r="B74" s="51"/>
      <c r="C74" s="51"/>
      <c r="D74" s="51"/>
      <c r="E74" s="58"/>
      <c r="F74" s="59"/>
      <c r="G74" s="59"/>
      <c r="H74" s="59"/>
      <c r="I74" s="60">
        <v>7</v>
      </c>
      <c r="J74" s="81"/>
      <c r="K74" s="82"/>
      <c r="L74" s="82"/>
      <c r="M74" s="82"/>
      <c r="N74" s="82"/>
      <c r="O74" s="82"/>
      <c r="P74" s="82"/>
      <c r="Q74" s="82"/>
      <c r="R74" s="82"/>
      <c r="S74" s="82"/>
      <c r="T74" s="82"/>
      <c r="U74" s="82"/>
      <c r="V74" s="82"/>
      <c r="W74" s="83"/>
      <c r="X74" s="56"/>
      <c r="Y74" s="56"/>
      <c r="Z74" s="56"/>
      <c r="AA74" s="56"/>
      <c r="AB74" s="51"/>
      <c r="AC74" s="51"/>
      <c r="AD74" s="51"/>
      <c r="AF74">
        <v>7</v>
      </c>
      <c r="AG74" s="84"/>
      <c r="AH74" s="84"/>
      <c r="AI74" s="84"/>
      <c r="AJ74" s="84"/>
      <c r="AK74" s="84"/>
      <c r="AL74" s="84"/>
      <c r="AM74" s="84"/>
      <c r="AN74" s="84"/>
      <c r="AO74" s="84"/>
      <c r="AP74" s="84"/>
      <c r="AQ74" s="84"/>
      <c r="AR74" s="84"/>
      <c r="AS74" s="84"/>
    </row>
    <row r="75" spans="1:47" ht="30" customHeight="1">
      <c r="A75" s="51"/>
      <c r="B75" s="51"/>
      <c r="C75" s="51"/>
      <c r="D75" s="51"/>
      <c r="E75" s="58"/>
      <c r="F75" s="59"/>
      <c r="G75" s="59"/>
      <c r="H75" s="59"/>
      <c r="I75" s="60">
        <v>8</v>
      </c>
      <c r="J75" s="81"/>
      <c r="K75" s="82"/>
      <c r="L75" s="82"/>
      <c r="M75" s="82"/>
      <c r="N75" s="82"/>
      <c r="O75" s="82"/>
      <c r="P75" s="82"/>
      <c r="Q75" s="82"/>
      <c r="R75" s="82"/>
      <c r="S75" s="82"/>
      <c r="T75" s="82"/>
      <c r="U75" s="82"/>
      <c r="V75" s="82"/>
      <c r="W75" s="83"/>
      <c r="X75" s="56"/>
      <c r="Y75" s="56"/>
      <c r="Z75" s="56"/>
      <c r="AA75" s="56"/>
      <c r="AB75" s="51"/>
      <c r="AC75" s="51"/>
      <c r="AD75" s="51"/>
      <c r="AF75">
        <v>8</v>
      </c>
      <c r="AG75" s="84"/>
      <c r="AH75" s="84"/>
      <c r="AI75" s="84"/>
      <c r="AJ75" s="84"/>
      <c r="AK75" s="84"/>
      <c r="AL75" s="84"/>
      <c r="AM75" s="84"/>
      <c r="AN75" s="84"/>
      <c r="AO75" s="84"/>
      <c r="AP75" s="84"/>
      <c r="AQ75" s="84"/>
      <c r="AR75" s="84"/>
      <c r="AS75" s="84"/>
    </row>
    <row r="76" spans="1:47" ht="30" customHeight="1">
      <c r="A76" s="51"/>
      <c r="B76" s="51"/>
      <c r="C76" s="51"/>
      <c r="D76" s="51"/>
      <c r="E76" s="58"/>
      <c r="F76" s="56"/>
      <c r="G76" s="56"/>
      <c r="H76" s="56"/>
      <c r="I76" s="60">
        <v>9</v>
      </c>
      <c r="J76" s="333"/>
      <c r="K76" s="334"/>
      <c r="L76" s="334"/>
      <c r="M76" s="334"/>
      <c r="N76" s="334"/>
      <c r="O76" s="334"/>
      <c r="P76" s="334"/>
      <c r="Q76" s="334"/>
      <c r="R76" s="334"/>
      <c r="S76" s="334"/>
      <c r="T76" s="334"/>
      <c r="U76" s="334"/>
      <c r="V76" s="334"/>
      <c r="W76" s="335"/>
      <c r="X76" s="56"/>
      <c r="Y76" s="56"/>
      <c r="Z76" s="56"/>
      <c r="AA76" s="56"/>
      <c r="AB76" s="51"/>
      <c r="AC76" s="51"/>
      <c r="AD76" s="51"/>
      <c r="AF76">
        <v>9</v>
      </c>
      <c r="AG76" s="119"/>
      <c r="AH76" s="119"/>
      <c r="AI76" s="119"/>
      <c r="AJ76" s="119"/>
      <c r="AK76" s="119"/>
      <c r="AL76" s="119"/>
      <c r="AM76" s="119"/>
      <c r="AN76" s="119"/>
      <c r="AO76" s="119"/>
      <c r="AP76" s="119"/>
      <c r="AQ76" s="119"/>
      <c r="AR76" s="119"/>
      <c r="AS76" s="119"/>
      <c r="AT76" t="str">
        <f>IFERROR(VLOOKUP(J76,#REF!,16,FALSE),"")</f>
        <v/>
      </c>
      <c r="AU76" t="str">
        <f>IFERROR(VLOOKUP(J76,#REF!,17,FALSE),"")</f>
        <v/>
      </c>
    </row>
    <row r="77" spans="1:47" ht="30" customHeight="1">
      <c r="A77" s="51"/>
      <c r="B77" s="51"/>
      <c r="C77" s="51"/>
      <c r="D77" s="51"/>
      <c r="E77" s="58"/>
      <c r="F77" s="56"/>
      <c r="G77" s="56"/>
      <c r="H77" s="56"/>
      <c r="I77" s="60">
        <v>10</v>
      </c>
      <c r="J77" s="333"/>
      <c r="K77" s="334"/>
      <c r="L77" s="334"/>
      <c r="M77" s="334"/>
      <c r="N77" s="334"/>
      <c r="O77" s="334"/>
      <c r="P77" s="334"/>
      <c r="Q77" s="334"/>
      <c r="R77" s="334"/>
      <c r="S77" s="334"/>
      <c r="T77" s="334"/>
      <c r="U77" s="334"/>
      <c r="V77" s="334"/>
      <c r="W77" s="335"/>
      <c r="X77" s="56"/>
      <c r="Y77" s="56"/>
      <c r="Z77" s="56"/>
      <c r="AA77" s="56"/>
      <c r="AB77" s="51"/>
      <c r="AC77" s="51"/>
      <c r="AD77" s="51"/>
      <c r="AF77">
        <v>10</v>
      </c>
      <c r="AG77" s="119"/>
      <c r="AH77" s="119"/>
      <c r="AI77" s="119"/>
      <c r="AJ77" s="119"/>
      <c r="AK77" s="119"/>
      <c r="AL77" s="119"/>
      <c r="AM77" s="119"/>
      <c r="AN77" s="119"/>
      <c r="AO77" s="119"/>
      <c r="AP77" s="119"/>
      <c r="AQ77" s="119"/>
      <c r="AR77" s="119"/>
      <c r="AS77" s="119"/>
      <c r="AT77" t="str">
        <f>IFERROR(VLOOKUP(J77,#REF!,16,FALSE),"")</f>
        <v/>
      </c>
      <c r="AU77" t="str">
        <f>IFERROR(VLOOKUP(J77,#REF!,17,FALSE),"")</f>
        <v/>
      </c>
    </row>
    <row r="78" spans="1:47">
      <c r="A78" s="51"/>
      <c r="B78" s="51"/>
      <c r="C78" s="51"/>
      <c r="D78" s="51"/>
      <c r="E78" s="58"/>
      <c r="F78" s="56"/>
      <c r="G78" s="56"/>
      <c r="H78" s="56"/>
      <c r="I78" s="61"/>
      <c r="J78" s="56"/>
      <c r="K78" s="56"/>
      <c r="L78" s="56"/>
      <c r="M78" s="56"/>
      <c r="N78" s="56"/>
      <c r="O78" s="51"/>
      <c r="P78" s="51"/>
      <c r="Q78" s="51"/>
      <c r="R78" s="51"/>
      <c r="S78" s="58"/>
      <c r="T78" s="56"/>
      <c r="U78" s="56"/>
      <c r="V78" s="56"/>
      <c r="W78" s="56"/>
      <c r="X78" s="56"/>
      <c r="Y78" s="56"/>
      <c r="Z78" s="56"/>
      <c r="AA78" s="56"/>
      <c r="AB78" s="51"/>
      <c r="AC78" s="51"/>
      <c r="AD78" s="51"/>
      <c r="AT78" t="s">
        <v>89</v>
      </c>
    </row>
    <row r="79" spans="1:47" ht="22.5" customHeight="1" thickBot="1">
      <c r="A79" s="51"/>
      <c r="B79" s="51"/>
      <c r="C79" s="120" t="s">
        <v>64</v>
      </c>
      <c r="D79" s="120"/>
      <c r="E79" s="120"/>
      <c r="F79" s="120"/>
      <c r="G79" s="120"/>
      <c r="H79" s="120"/>
      <c r="I79" s="120"/>
      <c r="J79" s="120"/>
      <c r="K79" s="56"/>
      <c r="L79" s="56"/>
      <c r="M79" s="56"/>
      <c r="N79" s="56"/>
      <c r="O79" s="51"/>
      <c r="P79" s="51"/>
      <c r="Q79" s="51"/>
      <c r="R79" s="51"/>
      <c r="S79" s="58"/>
      <c r="T79" s="56"/>
      <c r="U79" s="56"/>
      <c r="V79" s="56"/>
      <c r="W79" s="56"/>
      <c r="X79" s="56"/>
      <c r="Y79" s="56"/>
      <c r="Z79" s="56"/>
      <c r="AA79" s="56"/>
      <c r="AB79" s="51"/>
      <c r="AC79" s="51"/>
      <c r="AD79" s="51"/>
      <c r="AT79" s="19" t="s">
        <v>79</v>
      </c>
      <c r="AU79" s="19" t="s">
        <v>80</v>
      </c>
    </row>
    <row r="80" spans="1:47" ht="59.25" customHeight="1" thickBot="1">
      <c r="A80" s="51"/>
      <c r="B80" s="51"/>
      <c r="C80" s="121" t="s">
        <v>144</v>
      </c>
      <c r="D80" s="122"/>
      <c r="E80" s="122"/>
      <c r="F80" s="122"/>
      <c r="G80" s="122"/>
      <c r="H80" s="122"/>
      <c r="I80" s="122"/>
      <c r="J80" s="123"/>
      <c r="K80" s="336" t="b">
        <v>0</v>
      </c>
      <c r="L80" s="337"/>
      <c r="M80" s="126" t="s">
        <v>146</v>
      </c>
      <c r="N80" s="127" t="b">
        <v>0</v>
      </c>
      <c r="O80" s="127"/>
      <c r="P80" s="127"/>
      <c r="Q80" s="128"/>
      <c r="R80" s="338" t="b">
        <v>0</v>
      </c>
      <c r="S80" s="337"/>
      <c r="T80" s="130" t="s">
        <v>147</v>
      </c>
      <c r="U80" s="131"/>
      <c r="V80" s="131"/>
      <c r="W80" s="131"/>
      <c r="X80" s="131"/>
      <c r="Y80" s="132"/>
      <c r="Z80" s="51"/>
      <c r="AA80" s="51"/>
      <c r="AB80" s="51"/>
      <c r="AC80" s="51"/>
      <c r="AD80" s="51"/>
      <c r="AG80" s="106" t="s">
        <v>104</v>
      </c>
      <c r="AH80" s="106"/>
      <c r="AI80" s="106"/>
      <c r="AJ80" s="106"/>
      <c r="AK80" s="106"/>
      <c r="AL80" s="106"/>
      <c r="AM80" s="106"/>
      <c r="AN80" s="106"/>
      <c r="AO80" s="106"/>
      <c r="AP80" s="106"/>
      <c r="AQ80" s="106"/>
      <c r="AR80" s="106"/>
      <c r="AS80" s="106"/>
      <c r="AT80" t="b">
        <f>K80</f>
        <v>0</v>
      </c>
      <c r="AU80" t="b">
        <f>R80</f>
        <v>0</v>
      </c>
    </row>
    <row r="81" spans="1:33" ht="39" customHeight="1" thickBot="1">
      <c r="A81" s="51"/>
      <c r="B81" s="51"/>
      <c r="C81" s="107" t="s">
        <v>63</v>
      </c>
      <c r="D81" s="108"/>
      <c r="E81" s="108"/>
      <c r="F81" s="108"/>
      <c r="G81" s="108"/>
      <c r="H81" s="108"/>
      <c r="I81" s="108"/>
      <c r="J81" s="109"/>
      <c r="K81" s="76" t="b">
        <v>0</v>
      </c>
      <c r="L81" s="110" t="s">
        <v>40</v>
      </c>
      <c r="M81" s="111"/>
      <c r="N81" s="77" t="b">
        <v>0</v>
      </c>
      <c r="O81" s="112" t="s">
        <v>71</v>
      </c>
      <c r="P81" s="113"/>
      <c r="Q81" s="78" t="b">
        <v>0</v>
      </c>
      <c r="R81" s="114" t="s">
        <v>41</v>
      </c>
      <c r="S81" s="115"/>
      <c r="T81" s="78" t="b">
        <v>0</v>
      </c>
      <c r="U81" s="110" t="s">
        <v>42</v>
      </c>
      <c r="V81" s="111"/>
      <c r="W81" s="339" t="b">
        <v>1</v>
      </c>
      <c r="X81" s="340"/>
      <c r="Y81" s="341"/>
      <c r="Z81" s="51"/>
      <c r="AA81" s="51"/>
      <c r="AB81" s="51"/>
      <c r="AC81" s="51"/>
      <c r="AD81" s="51"/>
      <c r="AG81" s="62"/>
    </row>
    <row r="82" spans="1:33" ht="7.5" customHeight="1" thickBot="1">
      <c r="A82" s="51"/>
      <c r="B82" s="51"/>
      <c r="C82" s="86"/>
      <c r="D82" s="86"/>
      <c r="E82" s="86"/>
      <c r="F82" s="86"/>
      <c r="G82" s="86"/>
      <c r="H82" s="86"/>
      <c r="I82" s="86"/>
      <c r="J82" s="86"/>
      <c r="K82" s="86"/>
      <c r="L82" s="87"/>
      <c r="M82" s="87"/>
      <c r="N82" s="87"/>
      <c r="O82" s="87"/>
      <c r="P82" s="87"/>
      <c r="Q82" s="87"/>
      <c r="R82" s="87"/>
      <c r="S82" s="87"/>
      <c r="T82" s="87"/>
      <c r="U82" s="87"/>
      <c r="V82" s="87"/>
      <c r="W82" s="87"/>
      <c r="X82" s="88"/>
      <c r="Y82" s="88"/>
      <c r="Z82" s="51"/>
      <c r="AA82" s="51"/>
      <c r="AB82" s="51"/>
      <c r="AC82" s="51"/>
      <c r="AD82" s="51"/>
      <c r="AG82" s="62"/>
    </row>
    <row r="83" spans="1:33" ht="28.5" customHeight="1" thickBot="1">
      <c r="A83" s="51"/>
      <c r="B83" s="104" t="s">
        <v>149</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98" t="b">
        <v>0</v>
      </c>
      <c r="AC83" s="51"/>
      <c r="AD83" s="51"/>
      <c r="AG83" s="62"/>
    </row>
    <row r="84" spans="1:33" ht="15.75" customHeight="1">
      <c r="A84" s="51"/>
      <c r="B84" s="266" t="s">
        <v>159</v>
      </c>
      <c r="C84" s="267"/>
      <c r="D84" s="267"/>
      <c r="E84" s="267"/>
      <c r="F84" s="267"/>
      <c r="G84" s="267"/>
      <c r="H84" s="267"/>
      <c r="I84" s="267"/>
      <c r="J84" s="267"/>
      <c r="K84" s="267"/>
      <c r="L84" s="267"/>
      <c r="M84" s="267"/>
      <c r="N84" s="267"/>
      <c r="O84" s="267"/>
      <c r="P84" s="267"/>
      <c r="Q84" s="267"/>
      <c r="R84" s="267"/>
      <c r="S84" s="267"/>
      <c r="T84" s="267"/>
      <c r="U84" s="267"/>
      <c r="V84" s="267"/>
      <c r="W84" s="267"/>
      <c r="X84" s="267"/>
      <c r="Y84" s="267"/>
      <c r="Z84" s="267"/>
      <c r="AA84" s="267"/>
      <c r="AB84" s="268"/>
      <c r="AC84" s="51"/>
      <c r="AD84" s="51"/>
      <c r="AG84" s="62"/>
    </row>
    <row r="85" spans="1:33" ht="21" customHeight="1">
      <c r="A85" s="51"/>
      <c r="B85" s="39"/>
      <c r="C85" s="269" t="b">
        <v>0</v>
      </c>
      <c r="D85" s="269"/>
      <c r="E85" s="90" t="s">
        <v>335</v>
      </c>
      <c r="K85" s="91" t="b">
        <v>0</v>
      </c>
      <c r="L85" s="90" t="s">
        <v>336</v>
      </c>
      <c r="U85" s="99" t="b">
        <v>0</v>
      </c>
      <c r="V85" s="90" t="s">
        <v>357</v>
      </c>
      <c r="AB85" s="92"/>
      <c r="AC85" s="51"/>
      <c r="AD85" s="51"/>
    </row>
    <row r="86" spans="1:33" ht="26.25" customHeight="1" thickBot="1">
      <c r="A86" s="51"/>
      <c r="B86" s="41"/>
      <c r="C86" s="265" t="b">
        <v>0</v>
      </c>
      <c r="D86" s="265"/>
      <c r="E86" s="93" t="s">
        <v>155</v>
      </c>
      <c r="F86" s="43"/>
      <c r="G86" s="43"/>
      <c r="H86" s="94" t="b">
        <v>0</v>
      </c>
      <c r="I86" s="93" t="s">
        <v>156</v>
      </c>
      <c r="J86" s="43"/>
      <c r="K86" s="43"/>
      <c r="L86" s="265" t="b">
        <v>0</v>
      </c>
      <c r="M86" s="265"/>
      <c r="N86" s="93" t="s">
        <v>157</v>
      </c>
      <c r="O86" s="43"/>
      <c r="P86" s="43"/>
      <c r="Q86" s="43"/>
      <c r="R86" s="43"/>
      <c r="S86" s="94" t="b">
        <v>0</v>
      </c>
      <c r="T86" s="93" t="s">
        <v>158</v>
      </c>
      <c r="U86" s="43"/>
      <c r="V86" s="94" t="b">
        <v>0</v>
      </c>
      <c r="W86" s="93" t="s">
        <v>47</v>
      </c>
      <c r="X86" s="43"/>
      <c r="Y86" s="43"/>
      <c r="Z86" s="43"/>
      <c r="AA86" s="43"/>
      <c r="AB86" s="44"/>
      <c r="AC86" s="51"/>
      <c r="AD86" s="51"/>
    </row>
    <row r="87" spans="1:33" ht="12.75" customHeight="1">
      <c r="A87" s="51"/>
      <c r="B87" s="51"/>
      <c r="C87" s="95"/>
      <c r="D87" s="95"/>
      <c r="E87" s="96"/>
      <c r="F87" s="51"/>
      <c r="G87" s="51"/>
      <c r="H87" s="97"/>
      <c r="I87" s="96"/>
      <c r="J87" s="51"/>
      <c r="K87" s="51"/>
      <c r="L87" s="95"/>
      <c r="M87" s="95"/>
      <c r="N87" s="96"/>
      <c r="O87" s="51"/>
      <c r="P87" s="51"/>
      <c r="Q87" s="51"/>
      <c r="R87" s="51"/>
      <c r="S87" s="97"/>
      <c r="T87" s="96"/>
      <c r="U87" s="51"/>
      <c r="V87" s="97"/>
      <c r="W87" s="96"/>
      <c r="X87" s="51"/>
      <c r="Y87" s="51"/>
      <c r="Z87" s="51"/>
      <c r="AA87" s="51"/>
      <c r="AB87" s="51"/>
      <c r="AC87" s="51"/>
      <c r="AD87" s="51"/>
    </row>
  </sheetData>
  <sheetProtection algorithmName="SHA-512" hashValue="AGTZiJi/XlbS0gHXySYA8VDC9h1lSEmveKc+o6f8X6mq3iNv5yCkpEvFkUJ2MGj/aXylggSx6LyJuUyor5yz6Q==" saltValue="qOjWRqFRuklnaDNB6GLltw==" spinCount="100000" sheet="1" selectLockedCells="1" selectUnlockedCells="1"/>
  <dataConsolidate/>
  <mergeCells count="165">
    <mergeCell ref="B84:AB84"/>
    <mergeCell ref="C85:D85"/>
    <mergeCell ref="C86:D86"/>
    <mergeCell ref="L86:M86"/>
    <mergeCell ref="A1:AD3"/>
    <mergeCell ref="B10:E11"/>
    <mergeCell ref="G10:J10"/>
    <mergeCell ref="K10:N10"/>
    <mergeCell ref="X10:Y10"/>
    <mergeCell ref="Z10:AB10"/>
    <mergeCell ref="F11:W11"/>
    <mergeCell ref="X11:Y11"/>
    <mergeCell ref="Z11:AB11"/>
    <mergeCell ref="B6:E6"/>
    <mergeCell ref="F6:R6"/>
    <mergeCell ref="S6:T7"/>
    <mergeCell ref="U6:AC7"/>
    <mergeCell ref="B7:E9"/>
    <mergeCell ref="F7:R9"/>
    <mergeCell ref="S8:T9"/>
    <mergeCell ref="U8:AC9"/>
    <mergeCell ref="J14:O14"/>
    <mergeCell ref="Q14:R14"/>
    <mergeCell ref="T14:U14"/>
    <mergeCell ref="W14:Y14"/>
    <mergeCell ref="G15:H15"/>
    <mergeCell ref="J15:O15"/>
    <mergeCell ref="Q15:R15"/>
    <mergeCell ref="T15:AB15"/>
    <mergeCell ref="B12:E12"/>
    <mergeCell ref="F12:AC12"/>
    <mergeCell ref="B13:E15"/>
    <mergeCell ref="G13:H13"/>
    <mergeCell ref="J13:O13"/>
    <mergeCell ref="Q13:R13"/>
    <mergeCell ref="T13:U13"/>
    <mergeCell ref="W13:Y13"/>
    <mergeCell ref="AA13:AB13"/>
    <mergeCell ref="G14:H14"/>
    <mergeCell ref="B22:E25"/>
    <mergeCell ref="F22:AC24"/>
    <mergeCell ref="B26:E26"/>
    <mergeCell ref="F26:J26"/>
    <mergeCell ref="K26:AC26"/>
    <mergeCell ref="B27:J27"/>
    <mergeCell ref="L27:T27"/>
    <mergeCell ref="V27:AC27"/>
    <mergeCell ref="B16:E17"/>
    <mergeCell ref="F16:AC17"/>
    <mergeCell ref="B18:E19"/>
    <mergeCell ref="F18:AC19"/>
    <mergeCell ref="B20:E21"/>
    <mergeCell ref="F20:AC21"/>
    <mergeCell ref="B28:M28"/>
    <mergeCell ref="N28:Q28"/>
    <mergeCell ref="R28:T28"/>
    <mergeCell ref="U28:AB28"/>
    <mergeCell ref="C29:L29"/>
    <mergeCell ref="M29:N29"/>
    <mergeCell ref="O29:V29"/>
    <mergeCell ref="W29:AC47"/>
    <mergeCell ref="C30:L30"/>
    <mergeCell ref="M30:N30"/>
    <mergeCell ref="C33:L33"/>
    <mergeCell ref="M33:N33"/>
    <mergeCell ref="O33:V33"/>
    <mergeCell ref="C34:L34"/>
    <mergeCell ref="M34:N34"/>
    <mergeCell ref="O34:V34"/>
    <mergeCell ref="O30:V30"/>
    <mergeCell ref="C31:L31"/>
    <mergeCell ref="M31:N31"/>
    <mergeCell ref="O31:V31"/>
    <mergeCell ref="C32:L32"/>
    <mergeCell ref="M32:N32"/>
    <mergeCell ref="O32:V32"/>
    <mergeCell ref="C37:L37"/>
    <mergeCell ref="M37:N37"/>
    <mergeCell ref="O37:V37"/>
    <mergeCell ref="C38:L38"/>
    <mergeCell ref="M38:N38"/>
    <mergeCell ref="O38:V38"/>
    <mergeCell ref="C35:L35"/>
    <mergeCell ref="M35:N35"/>
    <mergeCell ref="O35:V35"/>
    <mergeCell ref="C36:L36"/>
    <mergeCell ref="M36:N36"/>
    <mergeCell ref="O36:V36"/>
    <mergeCell ref="C41:L41"/>
    <mergeCell ref="M41:N41"/>
    <mergeCell ref="O41:V41"/>
    <mergeCell ref="C42:L42"/>
    <mergeCell ref="M42:N42"/>
    <mergeCell ref="O42:V42"/>
    <mergeCell ref="C39:L39"/>
    <mergeCell ref="M39:N39"/>
    <mergeCell ref="O39:V39"/>
    <mergeCell ref="C40:L40"/>
    <mergeCell ref="M40:N40"/>
    <mergeCell ref="O40:V40"/>
    <mergeCell ref="C45:L45"/>
    <mergeCell ref="M45:N45"/>
    <mergeCell ref="O45:V45"/>
    <mergeCell ref="B51:E51"/>
    <mergeCell ref="F51:H51"/>
    <mergeCell ref="I51:S51"/>
    <mergeCell ref="T51:V51"/>
    <mergeCell ref="C43:L43"/>
    <mergeCell ref="M43:N43"/>
    <mergeCell ref="O43:V43"/>
    <mergeCell ref="C44:L44"/>
    <mergeCell ref="M44:N44"/>
    <mergeCell ref="O44:V44"/>
    <mergeCell ref="W51:AC51"/>
    <mergeCell ref="F52:H52"/>
    <mergeCell ref="I52:S52"/>
    <mergeCell ref="T52:V52"/>
    <mergeCell ref="W52:AC52"/>
    <mergeCell ref="F53:H53"/>
    <mergeCell ref="I53:S53"/>
    <mergeCell ref="T53:V53"/>
    <mergeCell ref="W53:AC53"/>
    <mergeCell ref="E60:Z60"/>
    <mergeCell ref="E62:Z62"/>
    <mergeCell ref="E63:Z63"/>
    <mergeCell ref="E65:Z65"/>
    <mergeCell ref="F66:N66"/>
    <mergeCell ref="T66:AA66"/>
    <mergeCell ref="F54:H54"/>
    <mergeCell ref="I54:AC54"/>
    <mergeCell ref="F55:M55"/>
    <mergeCell ref="N55:AC55"/>
    <mergeCell ref="A56:AD56"/>
    <mergeCell ref="E58:Z58"/>
    <mergeCell ref="J71:W71"/>
    <mergeCell ref="AG71:AS71"/>
    <mergeCell ref="J72:W72"/>
    <mergeCell ref="AG72:AS72"/>
    <mergeCell ref="J73:W73"/>
    <mergeCell ref="AG73:AS73"/>
    <mergeCell ref="J67:W67"/>
    <mergeCell ref="J68:W68"/>
    <mergeCell ref="AG68:AS68"/>
    <mergeCell ref="J69:W69"/>
    <mergeCell ref="AG69:AS69"/>
    <mergeCell ref="J70:W70"/>
    <mergeCell ref="AG70:AS70"/>
    <mergeCell ref="B83:AA83"/>
    <mergeCell ref="AG80:AS80"/>
    <mergeCell ref="C81:J81"/>
    <mergeCell ref="L81:M81"/>
    <mergeCell ref="O81:P81"/>
    <mergeCell ref="R81:S81"/>
    <mergeCell ref="U81:V81"/>
    <mergeCell ref="J76:W76"/>
    <mergeCell ref="AG76:AS76"/>
    <mergeCell ref="J77:W77"/>
    <mergeCell ref="AG77:AS77"/>
    <mergeCell ref="C79:J79"/>
    <mergeCell ref="C80:J80"/>
    <mergeCell ref="K80:L80"/>
    <mergeCell ref="M80:Q80"/>
    <mergeCell ref="R80:S80"/>
    <mergeCell ref="T80:Y80"/>
    <mergeCell ref="W81:Y81"/>
  </mergeCells>
  <phoneticPr fontId="20"/>
  <conditionalFormatting sqref="C85">
    <cfRule type="containsText" dxfId="20" priority="15" operator="containsText" text="FALSE">
      <formula>NOT(ISERROR(SEARCH("FALSE",C85)))</formula>
    </cfRule>
    <cfRule type="containsBlanks" dxfId="19" priority="16">
      <formula>LEN(TRIM(C85))=0</formula>
    </cfRule>
  </conditionalFormatting>
  <conditionalFormatting sqref="C86:D86">
    <cfRule type="containsText" dxfId="18" priority="11" operator="containsText" text="FALSE">
      <formula>NOT(ISERROR(SEARCH("FALSE",C86)))</formula>
    </cfRule>
    <cfRule type="containsBlanks" dxfId="17" priority="12">
      <formula>LEN(TRIM(C86))=0</formula>
    </cfRule>
  </conditionalFormatting>
  <conditionalFormatting sqref="F6:R9 U6:AC9 G10:J10 Z10:AB11 F11:W11 F12:AC12 F16:AC24 K26:AC26 L27:T27 V27:AC27 U28:AB28 C31:V45 I51:S53 W51:AC53 I54:AC54 N55:AC55 J68:W77">
    <cfRule type="containsBlanks" dxfId="16" priority="18">
      <formula>LEN(TRIM(C6))=0</formula>
    </cfRule>
  </conditionalFormatting>
  <conditionalFormatting sqref="H86">
    <cfRule type="containsText" dxfId="15" priority="9" operator="containsText" text="FALSE">
      <formula>NOT(ISERROR(SEARCH("FALSE",H86)))</formula>
    </cfRule>
    <cfRule type="containsBlanks" dxfId="14" priority="10">
      <formula>LEN(TRIM(H86))=0</formula>
    </cfRule>
  </conditionalFormatting>
  <conditionalFormatting sqref="K81 N81 Q81 T81 W81">
    <cfRule type="expression" dxfId="13" priority="20">
      <formula>$R$80=FALSE</formula>
    </cfRule>
    <cfRule type="containsText" dxfId="12" priority="21" operator="containsText" text="FALSE">
      <formula>NOT(ISERROR(SEARCH("FALSE",K81)))</formula>
    </cfRule>
  </conditionalFormatting>
  <conditionalFormatting sqref="K85">
    <cfRule type="containsText" dxfId="11" priority="13" operator="containsText" text="FALSE">
      <formula>NOT(ISERROR(SEARCH("FALSE",K85)))</formula>
    </cfRule>
    <cfRule type="containsBlanks" dxfId="10" priority="14">
      <formula>LEN(TRIM(K85))=0</formula>
    </cfRule>
  </conditionalFormatting>
  <conditionalFormatting sqref="K80:L80 R80:S80">
    <cfRule type="containsText" dxfId="9" priority="19" operator="containsText" text="FALSE">
      <formula>NOT(ISERROR(SEARCH("FALSE",K80)))</formula>
    </cfRule>
  </conditionalFormatting>
  <conditionalFormatting sqref="L86">
    <cfRule type="containsText" dxfId="8" priority="7" operator="containsText" text="FALSE">
      <formula>NOT(ISERROR(SEARCH("FALSE",L86)))</formula>
    </cfRule>
    <cfRule type="containsBlanks" dxfId="7" priority="8">
      <formula>LEN(TRIM(L86))=0</formula>
    </cfRule>
  </conditionalFormatting>
  <conditionalFormatting sqref="S86">
    <cfRule type="containsText" dxfId="6" priority="5" operator="containsText" text="FALSE">
      <formula>NOT(ISERROR(SEARCH("FALSE",S86)))</formula>
    </cfRule>
    <cfRule type="containsBlanks" dxfId="5" priority="6">
      <formula>LEN(TRIM(S86))=0</formula>
    </cfRule>
  </conditionalFormatting>
  <conditionalFormatting sqref="U85">
    <cfRule type="containsText" dxfId="4" priority="1" operator="containsText" text="FALSE">
      <formula>NOT(ISERROR(SEARCH("FALSE",U85)))</formula>
    </cfRule>
  </conditionalFormatting>
  <conditionalFormatting sqref="V86">
    <cfRule type="containsText" dxfId="3" priority="3" operator="containsText" text="FALSE">
      <formula>NOT(ISERROR(SEARCH("FALSE",V86)))</formula>
    </cfRule>
    <cfRule type="containsBlanks" dxfId="2" priority="4">
      <formula>LEN(TRIM(V86))=0</formula>
    </cfRule>
  </conditionalFormatting>
  <conditionalFormatting sqref="Z13 S13:S14 V13:V14 F13:F15 I13:I15 P13:P15">
    <cfRule type="containsText" dxfId="1" priority="17" operator="containsText" text="FALSE">
      <formula>NOT(ISERROR(SEARCH("FALSE",F13)))</formula>
    </cfRule>
  </conditionalFormatting>
  <conditionalFormatting sqref="AB83">
    <cfRule type="containsText" dxfId="0" priority="2" operator="containsText" text="FALSE">
      <formula>NOT(ISERROR(SEARCH("FALSE",AB83)))</formula>
    </cfRule>
  </conditionalFormatting>
  <dataValidations count="8">
    <dataValidation imeMode="on" allowBlank="1" showInputMessage="1" showErrorMessage="1" sqref="C46:V47 C30:V30" xr:uid="{6E1564FF-C329-48B3-B64F-906C19F1DF6D}"/>
    <dataValidation type="list" allowBlank="1" showInputMessage="1" showErrorMessage="1" sqref="U28" xr:uid="{2BE4DA74-1892-44FE-B8AF-2288F32813AA}">
      <formula1>"ISO9001,ISO14001,ISO9001・ISO14001"</formula1>
    </dataValidation>
    <dataValidation imeMode="hiragana" allowBlank="1" showInputMessage="1" showErrorMessage="1" sqref="F6:R9 F11:W11 I51:S52 W51:AC52 K26:AC27" xr:uid="{CB6CD707-2222-4E65-99B3-A1A380CB7FC7}"/>
    <dataValidation imeMode="halfAlpha" allowBlank="1" showInputMessage="1" showErrorMessage="1" sqref="N55:AC55 U6:AC9 I53:S53 F12:AC12 Z10:AB11 I54:AC54 G10:J10 W53:AC53" xr:uid="{18206E4E-DD6D-4BDB-AAA6-AF70A5D046CA}"/>
    <dataValidation type="whole" imeMode="halfAlpha" operator="greaterThanOrEqual" allowBlank="1" showInputMessage="1" showErrorMessage="1" error="単位は入力しない。_x000a_（台）以外の場合は、主要設備欄に設備名に続けて“１式”等入力してください。" sqref="M31:N45" xr:uid="{59B2EED8-EA6A-4A60-80D0-2F2D6789EA22}">
      <formula1>1</formula1>
    </dataValidation>
    <dataValidation type="custom" imeMode="hiragana" showInputMessage="1" showErrorMessage="1" error="全角換算で19文字以内で入力してください。_x000a__x000a_【参考】片仮名を半角にする_x000a_　　　　 マシニングセンタ → ﾏｼﾆﾝｸﾞｾﾝﾀ" sqref="C31:L45" xr:uid="{661B9C99-A8F5-4E71-808E-12E6CDD4CDAB}">
      <formula1>LENB(C31)&lt;=38</formula1>
    </dataValidation>
    <dataValidation type="custom" imeMode="halfAlpha" showInputMessage="1" showErrorMessage="1" error="全角換算で17文字以内で入力してください。_x000a__x000a_【参考】片仮名を半角にする_x000a_　　　　 マシニングセンタ → ﾏｼﾆﾝｸﾞｾﾝﾀ" sqref="O31:V45" xr:uid="{ED810FED-BC0E-4781-AAA9-8F4E7B14851D}">
      <formula1>LENB(O31)&lt;=34</formula1>
    </dataValidation>
    <dataValidation type="textLength" allowBlank="1" showInputMessage="1" showErrorMessage="1" error="22文字以内に修正してください。" prompt="・22文字を超えるとエラーとなります。_x000a_・改行は行わないでください。" sqref="T15:AB15" xr:uid="{0436AB4F-7F45-46CA-BC90-C67F4680785F}">
      <formula1>0</formula1>
      <formula2>22</formula2>
    </dataValidation>
  </dataValidations>
  <hyperlinks>
    <hyperlink ref="E5" r:id="rId1" xr:uid="{CE4CED29-7E92-4DFD-B583-B3B1FDF9E18B}"/>
    <hyperlink ref="F12" r:id="rId2" xr:uid="{7EE2FF8B-1661-4FAB-BA93-72A302FF250B}"/>
    <hyperlink ref="I54" r:id="rId3" xr:uid="{C300E7E1-6552-4804-8394-8CDA9BA494DD}"/>
  </hyperlinks>
  <printOptions horizontalCentered="1" verticalCentered="1"/>
  <pageMargins left="0.78740157480314965" right="0.19685039370078741" top="0.55118110236220474" bottom="0.11811023622047245" header="0.19685039370078741" footer="0.19685039370078741"/>
  <pageSetup paperSize="9" scale="82" fitToHeight="2" orientation="portrait" r:id="rId4"/>
  <rowBreaks count="1" manualBreakCount="1">
    <brk id="56" max="16383" man="1"/>
  </rowBreaks>
  <colBreaks count="1" manualBreakCount="1">
    <brk id="29" max="83" man="1"/>
  </colBreaks>
  <drawing r:id="rId5"/>
  <legacyDrawing r:id="rId6"/>
  <mc:AlternateContent xmlns:mc="http://schemas.openxmlformats.org/markup-compatibility/2006">
    <mc:Choice Requires="x14">
      <controls>
        <mc:AlternateContent xmlns:mc="http://schemas.openxmlformats.org/markup-compatibility/2006">
          <mc:Choice Requires="x14">
            <control shapeId="15361" r:id="rId7" name="Check Box 1">
              <controlPr defaultSize="0" autoFill="0" autoLine="0" autoPict="0">
                <anchor moveWithCells="1">
                  <from>
                    <xdr:col>5</xdr:col>
                    <xdr:colOff>28575</xdr:colOff>
                    <xdr:row>11</xdr:row>
                    <xdr:rowOff>209550</xdr:rowOff>
                  </from>
                  <to>
                    <xdr:col>6</xdr:col>
                    <xdr:colOff>9525</xdr:colOff>
                    <xdr:row>13</xdr:row>
                    <xdr:rowOff>28575</xdr:rowOff>
                  </to>
                </anchor>
              </controlPr>
            </control>
          </mc:Choice>
        </mc:AlternateContent>
        <mc:AlternateContent xmlns:mc="http://schemas.openxmlformats.org/markup-compatibility/2006">
          <mc:Choice Requires="x14">
            <control shapeId="15362" r:id="rId8" name="Check Box 2">
              <controlPr defaultSize="0" autoFill="0" autoLine="0" autoPict="0">
                <anchor moveWithCells="1">
                  <from>
                    <xdr:col>8</xdr:col>
                    <xdr:colOff>47625</xdr:colOff>
                    <xdr:row>12</xdr:row>
                    <xdr:rowOff>0</xdr:rowOff>
                  </from>
                  <to>
                    <xdr:col>8</xdr:col>
                    <xdr:colOff>295275</xdr:colOff>
                    <xdr:row>13</xdr:row>
                    <xdr:rowOff>9525</xdr:rowOff>
                  </to>
                </anchor>
              </controlPr>
            </control>
          </mc:Choice>
        </mc:AlternateContent>
        <mc:AlternateContent xmlns:mc="http://schemas.openxmlformats.org/markup-compatibility/2006">
          <mc:Choice Requires="x14">
            <control shapeId="15363" r:id="rId9" name="Check Box 3">
              <controlPr defaultSize="0" autoFill="0" autoLine="0" autoPict="0">
                <anchor moveWithCells="1">
                  <from>
                    <xdr:col>15</xdr:col>
                    <xdr:colOff>28575</xdr:colOff>
                    <xdr:row>11</xdr:row>
                    <xdr:rowOff>228600</xdr:rowOff>
                  </from>
                  <to>
                    <xdr:col>15</xdr:col>
                    <xdr:colOff>247650</xdr:colOff>
                    <xdr:row>13</xdr:row>
                    <xdr:rowOff>28575</xdr:rowOff>
                  </to>
                </anchor>
              </controlPr>
            </control>
          </mc:Choice>
        </mc:AlternateContent>
        <mc:AlternateContent xmlns:mc="http://schemas.openxmlformats.org/markup-compatibility/2006">
          <mc:Choice Requires="x14">
            <control shapeId="15364" r:id="rId10" name="Check Box 4">
              <controlPr defaultSize="0" autoFill="0" autoLine="0" autoPict="0">
                <anchor moveWithCells="1">
                  <from>
                    <xdr:col>18</xdr:col>
                    <xdr:colOff>28575</xdr:colOff>
                    <xdr:row>11</xdr:row>
                    <xdr:rowOff>190500</xdr:rowOff>
                  </from>
                  <to>
                    <xdr:col>18</xdr:col>
                    <xdr:colOff>209550</xdr:colOff>
                    <xdr:row>13</xdr:row>
                    <xdr:rowOff>0</xdr:rowOff>
                  </to>
                </anchor>
              </controlPr>
            </control>
          </mc:Choice>
        </mc:AlternateContent>
        <mc:AlternateContent xmlns:mc="http://schemas.openxmlformats.org/markup-compatibility/2006">
          <mc:Choice Requires="x14">
            <control shapeId="15365" r:id="rId11" name="Check Box 5">
              <controlPr defaultSize="0" autoFill="0" autoLine="0" autoPict="0">
                <anchor moveWithCells="1">
                  <from>
                    <xdr:col>21</xdr:col>
                    <xdr:colOff>28575</xdr:colOff>
                    <xdr:row>11</xdr:row>
                    <xdr:rowOff>219075</xdr:rowOff>
                  </from>
                  <to>
                    <xdr:col>21</xdr:col>
                    <xdr:colOff>257175</xdr:colOff>
                    <xdr:row>13</xdr:row>
                    <xdr:rowOff>19050</xdr:rowOff>
                  </to>
                </anchor>
              </controlPr>
            </control>
          </mc:Choice>
        </mc:AlternateContent>
        <mc:AlternateContent xmlns:mc="http://schemas.openxmlformats.org/markup-compatibility/2006">
          <mc:Choice Requires="x14">
            <control shapeId="15366" r:id="rId12" name="Check Box 6">
              <controlPr defaultSize="0" autoFill="0" autoLine="0" autoPict="0">
                <anchor moveWithCells="1">
                  <from>
                    <xdr:col>25</xdr:col>
                    <xdr:colOff>28575</xdr:colOff>
                    <xdr:row>11</xdr:row>
                    <xdr:rowOff>219075</xdr:rowOff>
                  </from>
                  <to>
                    <xdr:col>25</xdr:col>
                    <xdr:colOff>257175</xdr:colOff>
                    <xdr:row>13</xdr:row>
                    <xdr:rowOff>28575</xdr:rowOff>
                  </to>
                </anchor>
              </controlPr>
            </control>
          </mc:Choice>
        </mc:AlternateContent>
        <mc:AlternateContent xmlns:mc="http://schemas.openxmlformats.org/markup-compatibility/2006">
          <mc:Choice Requires="x14">
            <control shapeId="15367" r:id="rId13" name="Check Box 7">
              <controlPr defaultSize="0" autoFill="0" autoLine="0" autoPict="0">
                <anchor moveWithCells="1">
                  <from>
                    <xdr:col>5</xdr:col>
                    <xdr:colOff>28575</xdr:colOff>
                    <xdr:row>12</xdr:row>
                    <xdr:rowOff>152400</xdr:rowOff>
                  </from>
                  <to>
                    <xdr:col>6</xdr:col>
                    <xdr:colOff>19050</xdr:colOff>
                    <xdr:row>14</xdr:row>
                    <xdr:rowOff>28575</xdr:rowOff>
                  </to>
                </anchor>
              </controlPr>
            </control>
          </mc:Choice>
        </mc:AlternateContent>
        <mc:AlternateContent xmlns:mc="http://schemas.openxmlformats.org/markup-compatibility/2006">
          <mc:Choice Requires="x14">
            <control shapeId="15368" r:id="rId14" name="Check Box 8">
              <controlPr defaultSize="0" autoFill="0" autoLine="0" autoPict="0">
                <anchor moveWithCells="1">
                  <from>
                    <xdr:col>8</xdr:col>
                    <xdr:colOff>47625</xdr:colOff>
                    <xdr:row>12</xdr:row>
                    <xdr:rowOff>152400</xdr:rowOff>
                  </from>
                  <to>
                    <xdr:col>8</xdr:col>
                    <xdr:colOff>257175</xdr:colOff>
                    <xdr:row>14</xdr:row>
                    <xdr:rowOff>28575</xdr:rowOff>
                  </to>
                </anchor>
              </controlPr>
            </control>
          </mc:Choice>
        </mc:AlternateContent>
        <mc:AlternateContent xmlns:mc="http://schemas.openxmlformats.org/markup-compatibility/2006">
          <mc:Choice Requires="x14">
            <control shapeId="15369" r:id="rId15" name="Check Box 9">
              <controlPr defaultSize="0" autoFill="0" autoLine="0" autoPict="0">
                <anchor moveWithCells="1">
                  <from>
                    <xdr:col>15</xdr:col>
                    <xdr:colOff>28575</xdr:colOff>
                    <xdr:row>12</xdr:row>
                    <xdr:rowOff>152400</xdr:rowOff>
                  </from>
                  <to>
                    <xdr:col>15</xdr:col>
                    <xdr:colOff>257175</xdr:colOff>
                    <xdr:row>14</xdr:row>
                    <xdr:rowOff>28575</xdr:rowOff>
                  </to>
                </anchor>
              </controlPr>
            </control>
          </mc:Choice>
        </mc:AlternateContent>
        <mc:AlternateContent xmlns:mc="http://schemas.openxmlformats.org/markup-compatibility/2006">
          <mc:Choice Requires="x14">
            <control shapeId="15370" r:id="rId16" name="Check Box 10">
              <controlPr defaultSize="0" autoFill="0" autoLine="0" autoPict="0">
                <anchor moveWithCells="1">
                  <from>
                    <xdr:col>18</xdr:col>
                    <xdr:colOff>28575</xdr:colOff>
                    <xdr:row>12</xdr:row>
                    <xdr:rowOff>152400</xdr:rowOff>
                  </from>
                  <to>
                    <xdr:col>19</xdr:col>
                    <xdr:colOff>0</xdr:colOff>
                    <xdr:row>14</xdr:row>
                    <xdr:rowOff>28575</xdr:rowOff>
                  </to>
                </anchor>
              </controlPr>
            </control>
          </mc:Choice>
        </mc:AlternateContent>
        <mc:AlternateContent xmlns:mc="http://schemas.openxmlformats.org/markup-compatibility/2006">
          <mc:Choice Requires="x14">
            <control shapeId="15371" r:id="rId17" name="Check Box 11">
              <controlPr defaultSize="0" autoFill="0" autoLine="0" autoPict="0">
                <anchor moveWithCells="1">
                  <from>
                    <xdr:col>21</xdr:col>
                    <xdr:colOff>28575</xdr:colOff>
                    <xdr:row>12</xdr:row>
                    <xdr:rowOff>152400</xdr:rowOff>
                  </from>
                  <to>
                    <xdr:col>22</xdr:col>
                    <xdr:colOff>9525</xdr:colOff>
                    <xdr:row>14</xdr:row>
                    <xdr:rowOff>28575</xdr:rowOff>
                  </to>
                </anchor>
              </controlPr>
            </control>
          </mc:Choice>
        </mc:AlternateContent>
        <mc:AlternateContent xmlns:mc="http://schemas.openxmlformats.org/markup-compatibility/2006">
          <mc:Choice Requires="x14">
            <control shapeId="15372" r:id="rId18" name="Check Box 12">
              <controlPr defaultSize="0" autoFill="0" autoLine="0" autoPict="0">
                <anchor moveWithCells="1">
                  <from>
                    <xdr:col>5</xdr:col>
                    <xdr:colOff>28575</xdr:colOff>
                    <xdr:row>13</xdr:row>
                    <xdr:rowOff>152400</xdr:rowOff>
                  </from>
                  <to>
                    <xdr:col>5</xdr:col>
                    <xdr:colOff>247650</xdr:colOff>
                    <xdr:row>15</xdr:row>
                    <xdr:rowOff>28575</xdr:rowOff>
                  </to>
                </anchor>
              </controlPr>
            </control>
          </mc:Choice>
        </mc:AlternateContent>
        <mc:AlternateContent xmlns:mc="http://schemas.openxmlformats.org/markup-compatibility/2006">
          <mc:Choice Requires="x14">
            <control shapeId="15373" r:id="rId19" name="Check Box 13">
              <controlPr defaultSize="0" autoFill="0" autoLine="0" autoPict="0">
                <anchor moveWithCells="1">
                  <from>
                    <xdr:col>8</xdr:col>
                    <xdr:colOff>47625</xdr:colOff>
                    <xdr:row>13</xdr:row>
                    <xdr:rowOff>152400</xdr:rowOff>
                  </from>
                  <to>
                    <xdr:col>9</xdr:col>
                    <xdr:colOff>9525</xdr:colOff>
                    <xdr:row>15</xdr:row>
                    <xdr:rowOff>28575</xdr:rowOff>
                  </to>
                </anchor>
              </controlPr>
            </control>
          </mc:Choice>
        </mc:AlternateContent>
        <mc:AlternateContent xmlns:mc="http://schemas.openxmlformats.org/markup-compatibility/2006">
          <mc:Choice Requires="x14">
            <control shapeId="15374" r:id="rId20" name="Check Box 14">
              <controlPr defaultSize="0" autoFill="0" autoLine="0" autoPict="0">
                <anchor moveWithCells="1">
                  <from>
                    <xdr:col>15</xdr:col>
                    <xdr:colOff>28575</xdr:colOff>
                    <xdr:row>13</xdr:row>
                    <xdr:rowOff>152400</xdr:rowOff>
                  </from>
                  <to>
                    <xdr:col>16</xdr:col>
                    <xdr:colOff>9525</xdr:colOff>
                    <xdr:row>15</xdr:row>
                    <xdr:rowOff>28575</xdr:rowOff>
                  </to>
                </anchor>
              </controlPr>
            </control>
          </mc:Choice>
        </mc:AlternateContent>
        <mc:AlternateContent xmlns:mc="http://schemas.openxmlformats.org/markup-compatibility/2006">
          <mc:Choice Requires="x14">
            <control shapeId="15375" r:id="rId21" name="Check Box 15">
              <controlPr defaultSize="0" autoFill="0" autoLine="0" autoPict="0">
                <anchor moveWithCells="1">
                  <from>
                    <xdr:col>10</xdr:col>
                    <xdr:colOff>133350</xdr:colOff>
                    <xdr:row>79</xdr:row>
                    <xdr:rowOff>266700</xdr:rowOff>
                  </from>
                  <to>
                    <xdr:col>11</xdr:col>
                    <xdr:colOff>57150</xdr:colOff>
                    <xdr:row>79</xdr:row>
                    <xdr:rowOff>485775</xdr:rowOff>
                  </to>
                </anchor>
              </controlPr>
            </control>
          </mc:Choice>
        </mc:AlternateContent>
        <mc:AlternateContent xmlns:mc="http://schemas.openxmlformats.org/markup-compatibility/2006">
          <mc:Choice Requires="x14">
            <control shapeId="15376" r:id="rId22" name="Check Box 16">
              <controlPr defaultSize="0" autoFill="0" autoLine="0" autoPict="0">
                <anchor moveWithCells="1">
                  <from>
                    <xdr:col>17</xdr:col>
                    <xdr:colOff>180975</xdr:colOff>
                    <xdr:row>79</xdr:row>
                    <xdr:rowOff>257175</xdr:rowOff>
                  </from>
                  <to>
                    <xdr:col>18</xdr:col>
                    <xdr:colOff>85725</xdr:colOff>
                    <xdr:row>79</xdr:row>
                    <xdr:rowOff>476250</xdr:rowOff>
                  </to>
                </anchor>
              </controlPr>
            </control>
          </mc:Choice>
        </mc:AlternateContent>
        <mc:AlternateContent xmlns:mc="http://schemas.openxmlformats.org/markup-compatibility/2006">
          <mc:Choice Requires="x14">
            <control shapeId="15377" r:id="rId23" name="Check Box 17">
              <controlPr defaultSize="0" autoFill="0" autoLine="0" autoPict="0">
                <anchor moveWithCells="1">
                  <from>
                    <xdr:col>10</xdr:col>
                    <xdr:colOff>28575</xdr:colOff>
                    <xdr:row>80</xdr:row>
                    <xdr:rowOff>152400</xdr:rowOff>
                  </from>
                  <to>
                    <xdr:col>10</xdr:col>
                    <xdr:colOff>257175</xdr:colOff>
                    <xdr:row>80</xdr:row>
                    <xdr:rowOff>371475</xdr:rowOff>
                  </to>
                </anchor>
              </controlPr>
            </control>
          </mc:Choice>
        </mc:AlternateContent>
        <mc:AlternateContent xmlns:mc="http://schemas.openxmlformats.org/markup-compatibility/2006">
          <mc:Choice Requires="x14">
            <control shapeId="15378" r:id="rId24" name="Check Box 18">
              <controlPr defaultSize="0" autoFill="0" autoLine="0" autoPict="0">
                <anchor moveWithCells="1">
                  <from>
                    <xdr:col>13</xdr:col>
                    <xdr:colOff>28575</xdr:colOff>
                    <xdr:row>80</xdr:row>
                    <xdr:rowOff>152400</xdr:rowOff>
                  </from>
                  <to>
                    <xdr:col>13</xdr:col>
                    <xdr:colOff>257175</xdr:colOff>
                    <xdr:row>80</xdr:row>
                    <xdr:rowOff>371475</xdr:rowOff>
                  </to>
                </anchor>
              </controlPr>
            </control>
          </mc:Choice>
        </mc:AlternateContent>
        <mc:AlternateContent xmlns:mc="http://schemas.openxmlformats.org/markup-compatibility/2006">
          <mc:Choice Requires="x14">
            <control shapeId="15379" r:id="rId25" name="Check Box 19">
              <controlPr defaultSize="0" autoFill="0" autoLine="0" autoPict="0">
                <anchor moveWithCells="1">
                  <from>
                    <xdr:col>16</xdr:col>
                    <xdr:colOff>9525</xdr:colOff>
                    <xdr:row>80</xdr:row>
                    <xdr:rowOff>152400</xdr:rowOff>
                  </from>
                  <to>
                    <xdr:col>16</xdr:col>
                    <xdr:colOff>257175</xdr:colOff>
                    <xdr:row>80</xdr:row>
                    <xdr:rowOff>371475</xdr:rowOff>
                  </to>
                </anchor>
              </controlPr>
            </control>
          </mc:Choice>
        </mc:AlternateContent>
        <mc:AlternateContent xmlns:mc="http://schemas.openxmlformats.org/markup-compatibility/2006">
          <mc:Choice Requires="x14">
            <control shapeId="15380" r:id="rId26" name="Check Box 20">
              <controlPr defaultSize="0" autoFill="0" autoLine="0" autoPict="0">
                <anchor moveWithCells="1">
                  <from>
                    <xdr:col>19</xdr:col>
                    <xdr:colOff>28575</xdr:colOff>
                    <xdr:row>80</xdr:row>
                    <xdr:rowOff>152400</xdr:rowOff>
                  </from>
                  <to>
                    <xdr:col>19</xdr:col>
                    <xdr:colOff>257175</xdr:colOff>
                    <xdr:row>80</xdr:row>
                    <xdr:rowOff>371475</xdr:rowOff>
                  </to>
                </anchor>
              </controlPr>
            </control>
          </mc:Choice>
        </mc:AlternateContent>
        <mc:AlternateContent xmlns:mc="http://schemas.openxmlformats.org/markup-compatibility/2006">
          <mc:Choice Requires="x14">
            <control shapeId="15388" r:id="rId27" name="Check Box 28">
              <controlPr defaultSize="0" autoFill="0" autoLine="0" autoPict="0">
                <anchor moveWithCells="1">
                  <from>
                    <xdr:col>27</xdr:col>
                    <xdr:colOff>38100</xdr:colOff>
                    <xdr:row>82</xdr:row>
                    <xdr:rowOff>66675</xdr:rowOff>
                  </from>
                  <to>
                    <xdr:col>28</xdr:col>
                    <xdr:colOff>0</xdr:colOff>
                    <xdr:row>82</xdr:row>
                    <xdr:rowOff>285750</xdr:rowOff>
                  </to>
                </anchor>
              </controlPr>
            </control>
          </mc:Choice>
        </mc:AlternateContent>
        <mc:AlternateContent xmlns:mc="http://schemas.openxmlformats.org/markup-compatibility/2006">
          <mc:Choice Requires="x14">
            <control shapeId="15390" r:id="rId28" name="Check Box 30">
              <controlPr defaultSize="0" autoFill="0" autoLine="0" autoPict="0">
                <anchor moveWithCells="1">
                  <from>
                    <xdr:col>2</xdr:col>
                    <xdr:colOff>57150</xdr:colOff>
                    <xdr:row>84</xdr:row>
                    <xdr:rowOff>28575</xdr:rowOff>
                  </from>
                  <to>
                    <xdr:col>4</xdr:col>
                    <xdr:colOff>0</xdr:colOff>
                    <xdr:row>85</xdr:row>
                    <xdr:rowOff>9525</xdr:rowOff>
                  </to>
                </anchor>
              </controlPr>
            </control>
          </mc:Choice>
        </mc:AlternateContent>
        <mc:AlternateContent xmlns:mc="http://schemas.openxmlformats.org/markup-compatibility/2006">
          <mc:Choice Requires="x14">
            <control shapeId="15391" r:id="rId29" name="Check Box 31">
              <controlPr defaultSize="0" autoFill="0" autoLine="0" autoPict="0">
                <anchor moveWithCells="1">
                  <from>
                    <xdr:col>10</xdr:col>
                    <xdr:colOff>47625</xdr:colOff>
                    <xdr:row>84</xdr:row>
                    <xdr:rowOff>28575</xdr:rowOff>
                  </from>
                  <to>
                    <xdr:col>11</xdr:col>
                    <xdr:colOff>9525</xdr:colOff>
                    <xdr:row>85</xdr:row>
                    <xdr:rowOff>9525</xdr:rowOff>
                  </to>
                </anchor>
              </controlPr>
            </control>
          </mc:Choice>
        </mc:AlternateContent>
        <mc:AlternateContent xmlns:mc="http://schemas.openxmlformats.org/markup-compatibility/2006">
          <mc:Choice Requires="x14">
            <control shapeId="15392" r:id="rId30" name="Check Box 32">
              <controlPr defaultSize="0" autoFill="0" autoLine="0" autoPict="0">
                <anchor moveWithCells="1">
                  <from>
                    <xdr:col>2</xdr:col>
                    <xdr:colOff>76200</xdr:colOff>
                    <xdr:row>85</xdr:row>
                    <xdr:rowOff>57150</xdr:rowOff>
                  </from>
                  <to>
                    <xdr:col>4</xdr:col>
                    <xdr:colOff>57150</xdr:colOff>
                    <xdr:row>85</xdr:row>
                    <xdr:rowOff>304800</xdr:rowOff>
                  </to>
                </anchor>
              </controlPr>
            </control>
          </mc:Choice>
        </mc:AlternateContent>
        <mc:AlternateContent xmlns:mc="http://schemas.openxmlformats.org/markup-compatibility/2006">
          <mc:Choice Requires="x14">
            <control shapeId="15393" r:id="rId31" name="Check Box 33">
              <controlPr defaultSize="0" autoFill="0" autoLine="0" autoPict="0">
                <anchor moveWithCells="1">
                  <from>
                    <xdr:col>7</xdr:col>
                    <xdr:colOff>114300</xdr:colOff>
                    <xdr:row>85</xdr:row>
                    <xdr:rowOff>66675</xdr:rowOff>
                  </from>
                  <to>
                    <xdr:col>8</xdr:col>
                    <xdr:colOff>47625</xdr:colOff>
                    <xdr:row>85</xdr:row>
                    <xdr:rowOff>304800</xdr:rowOff>
                  </to>
                </anchor>
              </controlPr>
            </control>
          </mc:Choice>
        </mc:AlternateContent>
        <mc:AlternateContent xmlns:mc="http://schemas.openxmlformats.org/markup-compatibility/2006">
          <mc:Choice Requires="x14">
            <control shapeId="15395" r:id="rId32" name="Check Box 35">
              <controlPr defaultSize="0" autoFill="0" autoLine="0" autoPict="0">
                <anchor moveWithCells="1">
                  <from>
                    <xdr:col>18</xdr:col>
                    <xdr:colOff>38100</xdr:colOff>
                    <xdr:row>85</xdr:row>
                    <xdr:rowOff>66675</xdr:rowOff>
                  </from>
                  <to>
                    <xdr:col>19</xdr:col>
                    <xdr:colOff>57150</xdr:colOff>
                    <xdr:row>85</xdr:row>
                    <xdr:rowOff>304800</xdr:rowOff>
                  </to>
                </anchor>
              </controlPr>
            </control>
          </mc:Choice>
        </mc:AlternateContent>
        <mc:AlternateContent xmlns:mc="http://schemas.openxmlformats.org/markup-compatibility/2006">
          <mc:Choice Requires="x14">
            <control shapeId="15396" r:id="rId33" name="Check Box 36">
              <controlPr defaultSize="0" autoFill="0" autoLine="0" autoPict="0">
                <anchor moveWithCells="1">
                  <from>
                    <xdr:col>21</xdr:col>
                    <xdr:colOff>57150</xdr:colOff>
                    <xdr:row>85</xdr:row>
                    <xdr:rowOff>57150</xdr:rowOff>
                  </from>
                  <to>
                    <xdr:col>22</xdr:col>
                    <xdr:colOff>38100</xdr:colOff>
                    <xdr:row>85</xdr:row>
                    <xdr:rowOff>295275</xdr:rowOff>
                  </to>
                </anchor>
              </controlPr>
            </control>
          </mc:Choice>
        </mc:AlternateContent>
        <mc:AlternateContent xmlns:mc="http://schemas.openxmlformats.org/markup-compatibility/2006">
          <mc:Choice Requires="x14">
            <control shapeId="15397" r:id="rId34" name="Check Box 37">
              <controlPr defaultSize="0" autoFill="0" autoLine="0" autoPict="0">
                <anchor moveWithCells="1">
                  <from>
                    <xdr:col>20</xdr:col>
                    <xdr:colOff>28575</xdr:colOff>
                    <xdr:row>84</xdr:row>
                    <xdr:rowOff>0</xdr:rowOff>
                  </from>
                  <to>
                    <xdr:col>21</xdr:col>
                    <xdr:colOff>9525</xdr:colOff>
                    <xdr:row>84</xdr:row>
                    <xdr:rowOff>247650</xdr:rowOff>
                  </to>
                </anchor>
              </controlPr>
            </control>
          </mc:Choice>
        </mc:AlternateContent>
        <mc:AlternateContent xmlns:mc="http://schemas.openxmlformats.org/markup-compatibility/2006">
          <mc:Choice Requires="x14">
            <control shapeId="15398" r:id="rId35" name="Check Box 38">
              <controlPr defaultSize="0" autoFill="0" autoLine="0" autoPict="0">
                <anchor moveWithCells="1">
                  <from>
                    <xdr:col>11</xdr:col>
                    <xdr:colOff>95250</xdr:colOff>
                    <xdr:row>85</xdr:row>
                    <xdr:rowOff>47625</xdr:rowOff>
                  </from>
                  <to>
                    <xdr:col>13</xdr:col>
                    <xdr:colOff>19050</xdr:colOff>
                    <xdr:row>85</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記入方法(必ずお読みください。)</vt:lpstr>
      <vt:lpstr>sheet!Print_Area</vt:lpstr>
      <vt:lpstr>'記入方法(必ずお読みください。)'!Print_Area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三宅 勇斗</cp:lastModifiedBy>
  <cp:lastPrinted>2026-06-30T02:54:40Z</cp:lastPrinted>
  <dcterms:created xsi:type="dcterms:W3CDTF">2008-05-13T05:47:08Z</dcterms:created>
  <dcterms:modified xsi:type="dcterms:W3CDTF">2026-07-01T01:49:27Z</dcterms:modified>
</cp:coreProperties>
</file>