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yamaguchi\Desktop\50_経営改善支援事業\00.利用申請・支払申請等書式\405(202204以降)\3_伴走支援費用支払申請\"/>
    </mc:Choice>
  </mc:AlternateContent>
  <bookViews>
    <workbookView xWindow="10230" yWindow="-15" windowWidth="10275" windowHeight="8955"/>
  </bookViews>
  <sheets>
    <sheet name="個人(10%)" sheetId="5" r:id="rId1"/>
    <sheet name="法人(10%)" sheetId="4" r:id="rId2"/>
  </sheets>
  <calcPr calcId="162913"/>
</workbook>
</file>

<file path=xl/calcChain.xml><?xml version="1.0" encoding="utf-8"?>
<calcChain xmlns="http://schemas.openxmlformats.org/spreadsheetml/2006/main">
  <c r="F27" i="4" l="1"/>
  <c r="D19" i="4" s="1"/>
  <c r="H35" i="4" l="1"/>
  <c r="H36" i="4" s="1"/>
  <c r="H19" i="4"/>
  <c r="E32" i="5"/>
  <c r="F26" i="5"/>
  <c r="E30" i="4"/>
  <c r="H37" i="5" l="1"/>
  <c r="H38" i="5" s="1"/>
  <c r="D18" i="5"/>
  <c r="F27" i="5"/>
  <c r="H32" i="5"/>
  <c r="H18" i="5" l="1"/>
  <c r="F28" i="5"/>
  <c r="F29" i="5" s="1"/>
  <c r="F30" i="5" s="1"/>
  <c r="H30" i="4"/>
</calcChain>
</file>

<file path=xl/sharedStrings.xml><?xml version="1.0" encoding="utf-8"?>
<sst xmlns="http://schemas.openxmlformats.org/spreadsheetml/2006/main" count="120" uniqueCount="64">
  <si>
    <t>住所</t>
    <rPh sb="0" eb="2">
      <t>ジュウショ</t>
    </rPh>
    <phoneticPr fontId="2"/>
  </si>
  <si>
    <t>会社名</t>
    <rPh sb="0" eb="3">
      <t>カイシャメイ</t>
    </rPh>
    <phoneticPr fontId="2"/>
  </si>
  <si>
    <t>氏名</t>
    <rPh sb="0" eb="2">
      <t>シメイ</t>
    </rPh>
    <phoneticPr fontId="2"/>
  </si>
  <si>
    <t>認定支援機関</t>
    <rPh sb="0" eb="2">
      <t>ニンテイ</t>
    </rPh>
    <rPh sb="2" eb="4">
      <t>シエン</t>
    </rPh>
    <rPh sb="4" eb="6">
      <t>キカン</t>
    </rPh>
    <phoneticPr fontId="2"/>
  </si>
  <si>
    <t>請求額</t>
    <rPh sb="0" eb="2">
      <t>セイキュウ</t>
    </rPh>
    <rPh sb="2" eb="3">
      <t>ガク</t>
    </rPh>
    <phoneticPr fontId="2"/>
  </si>
  <si>
    <t>円</t>
    <rPh sb="0" eb="1">
      <t>エン</t>
    </rPh>
    <phoneticPr fontId="2"/>
  </si>
  <si>
    <t>内訳</t>
    <rPh sb="0" eb="2">
      <t>ウチワケ</t>
    </rPh>
    <phoneticPr fontId="2"/>
  </si>
  <si>
    <t>Ｂ</t>
    <phoneticPr fontId="2"/>
  </si>
  <si>
    <t>Ｃ＝Ａ－Ｂ</t>
    <phoneticPr fontId="2"/>
  </si>
  <si>
    <t>Ｅ＝Ｃ－Ｄ</t>
    <phoneticPr fontId="2"/>
  </si>
  <si>
    <t>&lt;認定支援機関が個人の場合&gt;</t>
    <rPh sb="1" eb="3">
      <t>ニンテイ</t>
    </rPh>
    <rPh sb="3" eb="5">
      <t>シエン</t>
    </rPh>
    <rPh sb="5" eb="7">
      <t>キカン</t>
    </rPh>
    <rPh sb="8" eb="10">
      <t>コジン</t>
    </rPh>
    <rPh sb="11" eb="13">
      <t>バアイ</t>
    </rPh>
    <phoneticPr fontId="2"/>
  </si>
  <si>
    <t xml:space="preserve">        印</t>
    <rPh sb="8" eb="9">
      <t>イン</t>
    </rPh>
    <phoneticPr fontId="2"/>
  </si>
  <si>
    <t>振込先</t>
    <rPh sb="0" eb="2">
      <t>フリコミ</t>
    </rPh>
    <rPh sb="2" eb="3">
      <t>サキ</t>
    </rPh>
    <phoneticPr fontId="2"/>
  </si>
  <si>
    <t>△△銀行△△支店　　　普通預金　１２３４５</t>
    <rPh sb="2" eb="4">
      <t>ギンコウ</t>
    </rPh>
    <rPh sb="6" eb="8">
      <t>シテン</t>
    </rPh>
    <rPh sb="11" eb="13">
      <t>フツウ</t>
    </rPh>
    <rPh sb="13" eb="15">
      <t>ヨキン</t>
    </rPh>
    <phoneticPr fontId="2"/>
  </si>
  <si>
    <t>名義</t>
    <rPh sb="0" eb="2">
      <t>メイギ</t>
    </rPh>
    <phoneticPr fontId="2"/>
  </si>
  <si>
    <t>認定支援機関</t>
    <rPh sb="0" eb="2">
      <t>ニンテイ</t>
    </rPh>
    <rPh sb="2" eb="4">
      <t>シエン</t>
    </rPh>
    <rPh sb="4" eb="6">
      <t>キカン</t>
    </rPh>
    <phoneticPr fontId="2"/>
  </si>
  <si>
    <t>&lt;認定支援機関が法人の場合&gt;</t>
    <rPh sb="1" eb="3">
      <t>ニンテイ</t>
    </rPh>
    <rPh sb="3" eb="5">
      <t>シエン</t>
    </rPh>
    <rPh sb="5" eb="7">
      <t>キカン</t>
    </rPh>
    <rPh sb="8" eb="10">
      <t>ホウジン</t>
    </rPh>
    <rPh sb="11" eb="13">
      <t>バアイ</t>
    </rPh>
    <phoneticPr fontId="2"/>
  </si>
  <si>
    <t>円　≧</t>
    <rPh sb="0" eb="1">
      <t>エン</t>
    </rPh>
    <phoneticPr fontId="2"/>
  </si>
  <si>
    <t>　　　↑</t>
    <phoneticPr fontId="2"/>
  </si>
  <si>
    <t>差引請求額</t>
    <rPh sb="0" eb="2">
      <t>サシヒキ</t>
    </rPh>
    <rPh sb="2" eb="4">
      <t>セイキュウ</t>
    </rPh>
    <rPh sb="4" eb="5">
      <t>ガク</t>
    </rPh>
    <phoneticPr fontId="2"/>
  </si>
  <si>
    <t>差引税込請求額</t>
    <rPh sb="0" eb="2">
      <t>サシヒキ</t>
    </rPh>
    <rPh sb="2" eb="4">
      <t>ゼイコミ</t>
    </rPh>
    <rPh sb="4" eb="6">
      <t>セイキュウ</t>
    </rPh>
    <rPh sb="6" eb="7">
      <t>ガク</t>
    </rPh>
    <phoneticPr fontId="2"/>
  </si>
  <si>
    <t>税抜金額</t>
    <rPh sb="0" eb="1">
      <t>ゼイ</t>
    </rPh>
    <rPh sb="1" eb="2">
      <t>ヌ</t>
    </rPh>
    <rPh sb="2" eb="4">
      <t>キンガク</t>
    </rPh>
    <phoneticPr fontId="2"/>
  </si>
  <si>
    <t>差引振込金額</t>
    <rPh sb="0" eb="2">
      <t>サシヒキ</t>
    </rPh>
    <rPh sb="2" eb="4">
      <t>フリコミ</t>
    </rPh>
    <rPh sb="4" eb="6">
      <t>キンガク</t>
    </rPh>
    <phoneticPr fontId="2"/>
  </si>
  <si>
    <t>Ｇ＝C-F</t>
    <phoneticPr fontId="2"/>
  </si>
  <si>
    <t>円）</t>
    <rPh sb="0" eb="1">
      <t>エン</t>
    </rPh>
    <phoneticPr fontId="2"/>
  </si>
  <si>
    <t>費用総額</t>
    <rPh sb="0" eb="2">
      <t>ヒヨウ</t>
    </rPh>
    <rPh sb="2" eb="3">
      <t>ソウ</t>
    </rPh>
    <rPh sb="3" eb="4">
      <t>ガク</t>
    </rPh>
    <phoneticPr fontId="2"/>
  </si>
  <si>
    <t>費用総額</t>
    <rPh sb="0" eb="2">
      <t>ヒヨウ</t>
    </rPh>
    <rPh sb="2" eb="4">
      <t>ソウガク</t>
    </rPh>
    <phoneticPr fontId="2"/>
  </si>
  <si>
    <t>支払上限</t>
    <rPh sb="0" eb="2">
      <t>シハライ</t>
    </rPh>
    <rPh sb="2" eb="4">
      <t>ジョウゲン</t>
    </rPh>
    <phoneticPr fontId="2"/>
  </si>
  <si>
    <t>今回請求額</t>
    <rPh sb="0" eb="2">
      <t>コンカイ</t>
    </rPh>
    <rPh sb="2" eb="4">
      <t>セイキュウ</t>
    </rPh>
    <rPh sb="4" eb="5">
      <t>ガク</t>
    </rPh>
    <phoneticPr fontId="2"/>
  </si>
  <si>
    <t>前回までの支払累計</t>
    <rPh sb="0" eb="2">
      <t>ゼンカイ</t>
    </rPh>
    <rPh sb="5" eb="7">
      <t>シハライ</t>
    </rPh>
    <rPh sb="7" eb="9">
      <t>ルイケイ</t>
    </rPh>
    <phoneticPr fontId="2"/>
  </si>
  <si>
    <t>円</t>
    <rPh sb="0" eb="1">
      <t>エン</t>
    </rPh>
    <phoneticPr fontId="2"/>
  </si>
  <si>
    <t>支払上限</t>
    <rPh sb="0" eb="2">
      <t>シハライ</t>
    </rPh>
    <rPh sb="2" eb="4">
      <t>ジョウゲン</t>
    </rPh>
    <phoneticPr fontId="2"/>
  </si>
  <si>
    <t>今回請求額</t>
    <rPh sb="0" eb="2">
      <t>コンカイ</t>
    </rPh>
    <rPh sb="2" eb="4">
      <t>セイキュウ</t>
    </rPh>
    <rPh sb="4" eb="5">
      <t>ガク</t>
    </rPh>
    <phoneticPr fontId="2"/>
  </si>
  <si>
    <t>支払額累計</t>
    <rPh sb="0" eb="2">
      <t>シハライ</t>
    </rPh>
    <rPh sb="2" eb="3">
      <t>ガク</t>
    </rPh>
    <rPh sb="3" eb="5">
      <t>ルイケイ</t>
    </rPh>
    <phoneticPr fontId="2"/>
  </si>
  <si>
    <t>口座を変更する場合は、口座変更届を提出して下さい。</t>
    <rPh sb="0" eb="2">
      <t>コウザ</t>
    </rPh>
    <rPh sb="3" eb="5">
      <t>ヘンコウ</t>
    </rPh>
    <rPh sb="7" eb="9">
      <t>バアイ</t>
    </rPh>
    <rPh sb="11" eb="13">
      <t>コウザ</t>
    </rPh>
    <rPh sb="13" eb="16">
      <t>ヘンコウトドケ</t>
    </rPh>
    <rPh sb="17" eb="19">
      <t>テイシュツ</t>
    </rPh>
    <rPh sb="21" eb="22">
      <t>クダ</t>
    </rPh>
    <phoneticPr fontId="2"/>
  </si>
  <si>
    <t>（注）</t>
    <rPh sb="1" eb="2">
      <t>チュウ</t>
    </rPh>
    <phoneticPr fontId="2"/>
  </si>
  <si>
    <t>（４回/年　×　３年　×４０,０００）</t>
    <rPh sb="2" eb="3">
      <t>カイ</t>
    </rPh>
    <rPh sb="4" eb="5">
      <t>ネン</t>
    </rPh>
    <rPh sb="9" eb="10">
      <t>ネン</t>
    </rPh>
    <phoneticPr fontId="2"/>
  </si>
  <si>
    <t>上記の例示金額については、以下の条件を前提に記載しています。（単位：円）</t>
    <rPh sb="0" eb="2">
      <t>ジョウキ</t>
    </rPh>
    <rPh sb="3" eb="5">
      <t>レイジ</t>
    </rPh>
    <rPh sb="5" eb="7">
      <t>キンガク</t>
    </rPh>
    <rPh sb="13" eb="15">
      <t>イカ</t>
    </rPh>
    <rPh sb="16" eb="18">
      <t>ジョウケン</t>
    </rPh>
    <rPh sb="19" eb="21">
      <t>ゼンテイ</t>
    </rPh>
    <rPh sb="22" eb="24">
      <t>キサイ</t>
    </rPh>
    <rPh sb="31" eb="33">
      <t>タンイ</t>
    </rPh>
    <rPh sb="34" eb="35">
      <t>エン</t>
    </rPh>
    <phoneticPr fontId="2"/>
  </si>
  <si>
    <t>口座を変更する場合は、口座の変更届を提出して下さい。</t>
    <rPh sb="0" eb="2">
      <t>コウザ</t>
    </rPh>
    <rPh sb="3" eb="5">
      <t>ヘンコウ</t>
    </rPh>
    <rPh sb="7" eb="9">
      <t>バアイ</t>
    </rPh>
    <rPh sb="11" eb="13">
      <t>コウザ</t>
    </rPh>
    <rPh sb="14" eb="17">
      <t>ヘンコウトドケ</t>
    </rPh>
    <rPh sb="18" eb="20">
      <t>テイシュツ</t>
    </rPh>
    <rPh sb="22" eb="23">
      <t>クダ</t>
    </rPh>
    <phoneticPr fontId="2"/>
  </si>
  <si>
    <t>確認</t>
    <rPh sb="0" eb="2">
      <t>カクニン</t>
    </rPh>
    <phoneticPr fontId="2"/>
  </si>
  <si>
    <t>事項</t>
    <rPh sb="0" eb="2">
      <t>ジコウ</t>
    </rPh>
    <phoneticPr fontId="2"/>
  </si>
  <si>
    <t>上記の振込先口座は承諾書に届出した振込先口座をご記入ください。</t>
    <rPh sb="0" eb="2">
      <t>ジョウキ</t>
    </rPh>
    <rPh sb="3" eb="5">
      <t>フリコミ</t>
    </rPh>
    <rPh sb="5" eb="6">
      <t>サキ</t>
    </rPh>
    <rPh sb="6" eb="8">
      <t>コウザ</t>
    </rPh>
    <rPh sb="9" eb="12">
      <t>ショウダクショ</t>
    </rPh>
    <rPh sb="13" eb="15">
      <t>トドケデ</t>
    </rPh>
    <rPh sb="17" eb="19">
      <t>フリコミ</t>
    </rPh>
    <rPh sb="19" eb="20">
      <t>サキ</t>
    </rPh>
    <rPh sb="20" eb="22">
      <t>コウザ</t>
    </rPh>
    <rPh sb="24" eb="26">
      <t>キニュウ</t>
    </rPh>
    <phoneticPr fontId="2"/>
  </si>
  <si>
    <t>上記は２回目の請求額を例としており、１回につき４０,０００円の費用に対して1/3と</t>
    <rPh sb="0" eb="2">
      <t>ジョウキ</t>
    </rPh>
    <rPh sb="4" eb="6">
      <t>カイメ</t>
    </rPh>
    <rPh sb="7" eb="9">
      <t>セイキュウ</t>
    </rPh>
    <rPh sb="9" eb="10">
      <t>ガク</t>
    </rPh>
    <rPh sb="11" eb="12">
      <t>レイ</t>
    </rPh>
    <rPh sb="19" eb="20">
      <t>カイ</t>
    </rPh>
    <rPh sb="29" eb="30">
      <t>エン</t>
    </rPh>
    <rPh sb="31" eb="33">
      <t>ヒヨウ</t>
    </rPh>
    <rPh sb="34" eb="35">
      <t>タイ</t>
    </rPh>
    <phoneticPr fontId="2"/>
  </si>
  <si>
    <t>2/3に区分する場合の端数については１００円単位で計上しております。</t>
    <rPh sb="4" eb="6">
      <t>クブン</t>
    </rPh>
    <rPh sb="8" eb="10">
      <t>バアイ</t>
    </rPh>
    <rPh sb="11" eb="13">
      <t>ハスウ</t>
    </rPh>
    <rPh sb="21" eb="22">
      <t>エン</t>
    </rPh>
    <rPh sb="22" eb="24">
      <t>タンイ</t>
    </rPh>
    <rPh sb="25" eb="27">
      <t>ケイジョウ</t>
    </rPh>
    <phoneticPr fontId="2"/>
  </si>
  <si>
    <t xml:space="preserve">Ａ </t>
    <phoneticPr fontId="2"/>
  </si>
  <si>
    <t>Ａ　</t>
    <phoneticPr fontId="2"/>
  </si>
  <si>
    <t>令和　　年　　月　　日</t>
    <rPh sb="0" eb="1">
      <t>レイ</t>
    </rPh>
    <rPh sb="1" eb="2">
      <t>ワ</t>
    </rPh>
    <rPh sb="4" eb="5">
      <t>ネン</t>
    </rPh>
    <rPh sb="7" eb="8">
      <t>ガツ</t>
    </rPh>
    <rPh sb="10" eb="11">
      <t>ニチ</t>
    </rPh>
    <phoneticPr fontId="2"/>
  </si>
  <si>
    <t>源泉所得税（10.21%）</t>
    <rPh sb="0" eb="2">
      <t>ゲンセン</t>
    </rPh>
    <rPh sb="2" eb="5">
      <t>ショトクゼイ</t>
    </rPh>
    <phoneticPr fontId="2"/>
  </si>
  <si>
    <t>D＝C×10/110</t>
    <phoneticPr fontId="2"/>
  </si>
  <si>
    <t>F＝E×10.21%</t>
    <phoneticPr fontId="2"/>
  </si>
  <si>
    <t>（うち消費税(10%)</t>
    <rPh sb="3" eb="6">
      <t>ショウヒゼイ</t>
    </rPh>
    <phoneticPr fontId="2"/>
  </si>
  <si>
    <t>申請者負担金額</t>
    <rPh sb="0" eb="3">
      <t>シンセイシャ</t>
    </rPh>
    <rPh sb="3" eb="5">
      <t>フタン</t>
    </rPh>
    <rPh sb="5" eb="7">
      <t>キンガク</t>
    </rPh>
    <phoneticPr fontId="2"/>
  </si>
  <si>
    <t>うち消費税(10%)</t>
    <rPh sb="2" eb="5">
      <t>ショウヒゼイ</t>
    </rPh>
    <phoneticPr fontId="2"/>
  </si>
  <si>
    <t>（うち消費税</t>
    <rPh sb="3" eb="6">
      <t>ショウヒゼイ</t>
    </rPh>
    <phoneticPr fontId="2"/>
  </si>
  <si>
    <t>三重県中小企業活性化協議会御中</t>
    <rPh sb="0" eb="2">
      <t>ミエ</t>
    </rPh>
    <rPh sb="2" eb="3">
      <t>ケン</t>
    </rPh>
    <rPh sb="3" eb="13">
      <t>チュウショウキギョウカッセイカキョウギカイ</t>
    </rPh>
    <rPh sb="13" eb="15">
      <t>オンチュウ</t>
    </rPh>
    <phoneticPr fontId="2"/>
  </si>
  <si>
    <t>伴走支援費用見積総額</t>
    <rPh sb="0" eb="2">
      <t>バンソウ</t>
    </rPh>
    <rPh sb="2" eb="4">
      <t>シエン</t>
    </rPh>
    <rPh sb="4" eb="6">
      <t>ヒヨウ</t>
    </rPh>
    <rPh sb="6" eb="8">
      <t>ミツ</t>
    </rPh>
    <rPh sb="8" eb="10">
      <t>ソウガク</t>
    </rPh>
    <phoneticPr fontId="2"/>
  </si>
  <si>
    <t>活性化協議会事業負担額</t>
    <rPh sb="0" eb="3">
      <t>カッセイカ</t>
    </rPh>
    <rPh sb="3" eb="6">
      <t>キョウギカイ</t>
    </rPh>
    <rPh sb="6" eb="8">
      <t>ジギョウ</t>
    </rPh>
    <rPh sb="8" eb="10">
      <t>フタン</t>
    </rPh>
    <rPh sb="10" eb="11">
      <t>ガク</t>
    </rPh>
    <phoneticPr fontId="2"/>
  </si>
  <si>
    <t>伴走支援費用
見積総額の2/3（注）</t>
    <rPh sb="0" eb="2">
      <t>バンソウ</t>
    </rPh>
    <rPh sb="2" eb="4">
      <t>シエン</t>
    </rPh>
    <rPh sb="4" eb="6">
      <t>ヒヨウ</t>
    </rPh>
    <rPh sb="7" eb="9">
      <t>ミツ</t>
    </rPh>
    <rPh sb="9" eb="10">
      <t>ソウ</t>
    </rPh>
    <rPh sb="10" eb="11">
      <t>ガク</t>
    </rPh>
    <rPh sb="16" eb="17">
      <t>チュウ</t>
    </rPh>
    <phoneticPr fontId="2"/>
  </si>
  <si>
    <t>伴走支援費用見積
総額の2/3（注）</t>
    <rPh sb="0" eb="2">
      <t>バンソウ</t>
    </rPh>
    <rPh sb="2" eb="4">
      <t>シエン</t>
    </rPh>
    <rPh sb="4" eb="6">
      <t>ヒヨウ</t>
    </rPh>
    <rPh sb="6" eb="8">
      <t>ミツ</t>
    </rPh>
    <rPh sb="9" eb="10">
      <t>ソウ</t>
    </rPh>
    <rPh sb="10" eb="11">
      <t>ガク</t>
    </rPh>
    <rPh sb="16" eb="17">
      <t>チュウ</t>
    </rPh>
    <phoneticPr fontId="2"/>
  </si>
  <si>
    <t>活性化協議会事業負担額上限</t>
    <rPh sb="0" eb="3">
      <t>カッセイカ</t>
    </rPh>
    <rPh sb="3" eb="6">
      <t>キョウギカイ</t>
    </rPh>
    <rPh sb="6" eb="8">
      <t>ジギョウ</t>
    </rPh>
    <rPh sb="8" eb="10">
      <t>フタン</t>
    </rPh>
    <rPh sb="10" eb="11">
      <t>ガク</t>
    </rPh>
    <rPh sb="11" eb="13">
      <t>ジョウゲン</t>
    </rPh>
    <phoneticPr fontId="2"/>
  </si>
  <si>
    <t>第○回 伴走支援費用請求書</t>
    <rPh sb="0" eb="1">
      <t>ダイ</t>
    </rPh>
    <rPh sb="2" eb="3">
      <t>カイ</t>
    </rPh>
    <rPh sb="4" eb="6">
      <t>バンソウ</t>
    </rPh>
    <rPh sb="6" eb="8">
      <t>シエン</t>
    </rPh>
    <rPh sb="8" eb="10">
      <t>ヒヨウ</t>
    </rPh>
    <rPh sb="10" eb="13">
      <t>セイキュウショ</t>
    </rPh>
    <phoneticPr fontId="2"/>
  </si>
  <si>
    <t>但し、○○○株式会社経営改善計画策定支援（伴走支援）に係る費用支払として</t>
    <rPh sb="0" eb="1">
      <t>タダ</t>
    </rPh>
    <rPh sb="6" eb="10">
      <t>カブシキガイシャ</t>
    </rPh>
    <rPh sb="10" eb="12">
      <t>ケイエイ</t>
    </rPh>
    <rPh sb="12" eb="14">
      <t>カイゼン</t>
    </rPh>
    <rPh sb="14" eb="16">
      <t>ケイカク</t>
    </rPh>
    <rPh sb="16" eb="18">
      <t>サクテイ</t>
    </rPh>
    <rPh sb="18" eb="20">
      <t>シエン</t>
    </rPh>
    <rPh sb="21" eb="23">
      <t>バンソウ</t>
    </rPh>
    <rPh sb="23" eb="25">
      <t>シエン</t>
    </rPh>
    <rPh sb="27" eb="28">
      <t>カカ</t>
    </rPh>
    <rPh sb="29" eb="31">
      <t>ヒヨウ</t>
    </rPh>
    <rPh sb="31" eb="33">
      <t>シハライ</t>
    </rPh>
    <phoneticPr fontId="2"/>
  </si>
  <si>
    <t>【別紙3-6】</t>
    <phoneticPr fontId="2"/>
  </si>
  <si>
    <t>（費用見積額の2/3かつ１００万円以下）</t>
    <rPh sb="1" eb="3">
      <t>ヒヨウ</t>
    </rPh>
    <rPh sb="3" eb="5">
      <t>ミツ</t>
    </rPh>
    <rPh sb="5" eb="6">
      <t>ガク</t>
    </rPh>
    <rPh sb="15" eb="17">
      <t>マンエン</t>
    </rPh>
    <rPh sb="17" eb="19">
      <t>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</si>
</sst>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7"/>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
    <xf numFmtId="0" fontId="0" fillId="0" borderId="0" xfId="0">
      <alignment vertical="center"/>
    </xf>
    <xf numFmtId="3" fontId="0" fillId="0" borderId="0" xfId="0" applyNumberFormat="1">
      <alignment vertical="center"/>
    </xf>
    <xf numFmtId="38" fontId="0" fillId="0" borderId="0" xfId="1"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38" fontId="1" fillId="0" borderId="0" xfId="1" applyFont="1" applyAlignment="1">
      <alignment horizontal="right" vertical="center"/>
    </xf>
    <xf numFmtId="3" fontId="4" fillId="0" borderId="0" xfId="0" applyNumberFormat="1" applyFont="1">
      <alignment vertical="center"/>
    </xf>
    <xf numFmtId="38" fontId="0" fillId="2" borderId="0" xfId="1" applyFont="1" applyFill="1">
      <alignment vertical="center"/>
    </xf>
    <xf numFmtId="3" fontId="0" fillId="2" borderId="0" xfId="0" applyNumberFormat="1" applyFill="1">
      <alignment vertical="center"/>
    </xf>
    <xf numFmtId="176" fontId="0" fillId="0" borderId="0" xfId="0" applyNumberFormat="1">
      <alignment vertical="center"/>
    </xf>
    <xf numFmtId="38" fontId="0" fillId="3" borderId="0" xfId="1" applyFont="1" applyFill="1">
      <alignment vertical="center"/>
    </xf>
    <xf numFmtId="38" fontId="0" fillId="0" borderId="0" xfId="0" applyNumberFormat="1">
      <alignment vertical="center"/>
    </xf>
    <xf numFmtId="0" fontId="5" fillId="0" borderId="0" xfId="0" applyFont="1">
      <alignment vertical="center"/>
    </xf>
    <xf numFmtId="38" fontId="7" fillId="0" borderId="0" xfId="1" applyFont="1">
      <alignment vertical="center"/>
    </xf>
    <xf numFmtId="0" fontId="0" fillId="3" borderId="0" xfId="0" applyFill="1">
      <alignment vertical="center"/>
    </xf>
    <xf numFmtId="38" fontId="8" fillId="0" borderId="0" xfId="1" applyFont="1">
      <alignment vertical="center"/>
    </xf>
    <xf numFmtId="38" fontId="0" fillId="3" borderId="0" xfId="1" applyFont="1" applyFill="1" applyAlignment="1">
      <alignment horizontal="right" vertical="center"/>
    </xf>
    <xf numFmtId="0" fontId="5" fillId="0" borderId="0" xfId="0" applyFont="1" applyBorder="1">
      <alignment vertical="center"/>
    </xf>
    <xf numFmtId="0" fontId="6" fillId="0" borderId="0" xfId="0" applyFont="1" applyBorder="1">
      <alignment vertical="center"/>
    </xf>
    <xf numFmtId="176" fontId="0" fillId="0" borderId="0" xfId="0" applyNumberFormat="1" applyBorder="1">
      <alignment vertical="center"/>
    </xf>
    <xf numFmtId="3" fontId="0" fillId="2" borderId="0" xfId="0" applyNumberFormat="1" applyFill="1" applyAlignment="1">
      <alignment horizontal="right" vertical="center"/>
    </xf>
    <xf numFmtId="0" fontId="0" fillId="0" borderId="8" xfId="0" applyBorder="1" applyAlignment="1">
      <alignment horizontal="right" vertical="center"/>
    </xf>
    <xf numFmtId="0" fontId="0" fillId="0" borderId="0" xfId="0" applyAlignment="1">
      <alignment horizontal="right"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right" vertical="center"/>
    </xf>
    <xf numFmtId="0" fontId="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5"/>
  <sheetViews>
    <sheetView tabSelected="1" topLeftCell="A15" workbookViewId="0">
      <selection activeCell="H18" sqref="H18"/>
    </sheetView>
  </sheetViews>
  <sheetFormatPr defaultRowHeight="13.5" x14ac:dyDescent="0.15"/>
  <cols>
    <col min="3" max="3" width="5.625" customWidth="1"/>
    <col min="4" max="4" width="11.625" customWidth="1"/>
    <col min="5" max="6" width="10.625" customWidth="1"/>
    <col min="7" max="7" width="11.625" customWidth="1"/>
    <col min="8" max="8" width="16.625" customWidth="1"/>
    <col min="9" max="9" width="3.625" customWidth="1"/>
  </cols>
  <sheetData>
    <row r="1" spans="1:8" x14ac:dyDescent="0.15">
      <c r="A1" t="s">
        <v>10</v>
      </c>
      <c r="H1" s="33" t="s">
        <v>62</v>
      </c>
    </row>
    <row r="2" spans="1:8" x14ac:dyDescent="0.15">
      <c r="F2" s="7"/>
      <c r="G2" s="7"/>
      <c r="H2" s="7"/>
    </row>
    <row r="4" spans="1:8" x14ac:dyDescent="0.15">
      <c r="A4" t="s">
        <v>54</v>
      </c>
      <c r="G4" s="36" t="s">
        <v>46</v>
      </c>
      <c r="H4" s="36"/>
    </row>
    <row r="6" spans="1:8" ht="21" x14ac:dyDescent="0.15">
      <c r="A6" s="37" t="s">
        <v>60</v>
      </c>
      <c r="B6" s="37"/>
      <c r="C6" s="37"/>
      <c r="D6" s="37"/>
      <c r="E6" s="37"/>
      <c r="F6" s="37"/>
      <c r="G6" s="37"/>
      <c r="H6" s="37"/>
    </row>
    <row r="10" spans="1:8" x14ac:dyDescent="0.15">
      <c r="D10" t="s">
        <v>0</v>
      </c>
      <c r="E10" s="8"/>
      <c r="F10" s="9"/>
      <c r="G10" s="9"/>
      <c r="H10" s="10"/>
    </row>
    <row r="11" spans="1:8" x14ac:dyDescent="0.15">
      <c r="E11" s="11"/>
      <c r="F11" s="7"/>
      <c r="G11" s="7"/>
      <c r="H11" s="12"/>
    </row>
    <row r="12" spans="1:8" x14ac:dyDescent="0.15">
      <c r="D12" t="s">
        <v>1</v>
      </c>
      <c r="E12" s="11"/>
      <c r="F12" s="7" t="s">
        <v>3</v>
      </c>
      <c r="G12" s="7"/>
      <c r="H12" s="12"/>
    </row>
    <row r="13" spans="1:8" x14ac:dyDescent="0.15">
      <c r="E13" s="11"/>
      <c r="F13" s="7"/>
      <c r="G13" s="7"/>
      <c r="H13" s="32" t="s">
        <v>11</v>
      </c>
    </row>
    <row r="14" spans="1:8" x14ac:dyDescent="0.15">
      <c r="B14" s="22"/>
      <c r="D14" t="s">
        <v>2</v>
      </c>
      <c r="E14" s="13"/>
      <c r="F14" s="14"/>
      <c r="G14" s="14"/>
      <c r="H14" s="15"/>
    </row>
    <row r="15" spans="1:8" x14ac:dyDescent="0.15">
      <c r="E15" s="7"/>
      <c r="F15" s="7"/>
      <c r="G15" s="7"/>
      <c r="H15" s="7"/>
    </row>
    <row r="16" spans="1:8" x14ac:dyDescent="0.15">
      <c r="E16" s="7"/>
      <c r="F16" s="7"/>
      <c r="G16" s="7"/>
      <c r="H16" s="7"/>
    </row>
    <row r="17" spans="2:9" x14ac:dyDescent="0.15">
      <c r="E17" s="7"/>
      <c r="F17" s="7"/>
      <c r="G17" s="7"/>
      <c r="H17" s="7"/>
    </row>
    <row r="18" spans="2:9" ht="21" x14ac:dyDescent="0.15">
      <c r="B18" s="6" t="s">
        <v>4</v>
      </c>
      <c r="C18" s="1"/>
      <c r="D18" s="17">
        <f>F26</f>
        <v>26600</v>
      </c>
      <c r="E18" t="s">
        <v>5</v>
      </c>
      <c r="F18" t="s">
        <v>53</v>
      </c>
      <c r="H18" s="20">
        <f>F27</f>
        <v>2418</v>
      </c>
      <c r="I18" t="s">
        <v>24</v>
      </c>
    </row>
    <row r="20" spans="2:9" x14ac:dyDescent="0.15">
      <c r="B20" t="s">
        <v>61</v>
      </c>
    </row>
    <row r="22" spans="2:9" x14ac:dyDescent="0.15">
      <c r="B22" t="s">
        <v>6</v>
      </c>
    </row>
    <row r="24" spans="2:9" x14ac:dyDescent="0.15">
      <c r="C24" t="s">
        <v>25</v>
      </c>
      <c r="F24" s="19">
        <v>40000</v>
      </c>
      <c r="G24" t="s">
        <v>5</v>
      </c>
      <c r="H24" t="s">
        <v>45</v>
      </c>
    </row>
    <row r="25" spans="2:9" x14ac:dyDescent="0.15">
      <c r="C25" t="s">
        <v>51</v>
      </c>
      <c r="F25" s="18">
        <v>13400</v>
      </c>
      <c r="G25" t="s">
        <v>5</v>
      </c>
      <c r="H25" t="s">
        <v>7</v>
      </c>
    </row>
    <row r="26" spans="2:9" x14ac:dyDescent="0.15">
      <c r="C26" t="s">
        <v>20</v>
      </c>
      <c r="F26" s="2">
        <f>F24-F25</f>
        <v>26600</v>
      </c>
      <c r="G26" t="s">
        <v>5</v>
      </c>
      <c r="H26" t="s">
        <v>8</v>
      </c>
    </row>
    <row r="27" spans="2:9" x14ac:dyDescent="0.15">
      <c r="C27" t="s">
        <v>52</v>
      </c>
      <c r="F27" s="2">
        <f>ROUNDDOWN((F26/1.1)*0.1,0)</f>
        <v>2418</v>
      </c>
      <c r="G27" t="s">
        <v>5</v>
      </c>
      <c r="H27" t="s">
        <v>48</v>
      </c>
    </row>
    <row r="28" spans="2:9" x14ac:dyDescent="0.15">
      <c r="C28" t="s">
        <v>21</v>
      </c>
      <c r="F28" s="2">
        <f>F26-F27</f>
        <v>24182</v>
      </c>
      <c r="G28" t="s">
        <v>5</v>
      </c>
      <c r="H28" t="s">
        <v>9</v>
      </c>
    </row>
    <row r="29" spans="2:9" x14ac:dyDescent="0.15">
      <c r="C29" t="s">
        <v>47</v>
      </c>
      <c r="F29" s="2">
        <f>ROUNDDOWN(F28*0.1021,0)</f>
        <v>2468</v>
      </c>
      <c r="G29" t="s">
        <v>5</v>
      </c>
      <c r="H29" t="s">
        <v>49</v>
      </c>
    </row>
    <row r="30" spans="2:9" x14ac:dyDescent="0.15">
      <c r="C30" t="s">
        <v>22</v>
      </c>
      <c r="F30" s="16">
        <f>F26-F29</f>
        <v>24132</v>
      </c>
      <c r="G30" t="s">
        <v>5</v>
      </c>
      <c r="H30" t="s">
        <v>23</v>
      </c>
    </row>
    <row r="32" spans="2:9" x14ac:dyDescent="0.15">
      <c r="B32" t="s">
        <v>39</v>
      </c>
      <c r="C32" t="s">
        <v>27</v>
      </c>
      <c r="E32" s="20">
        <f>ROUNDDOWN(F24*2/3,0)</f>
        <v>26666</v>
      </c>
      <c r="F32" t="s">
        <v>17</v>
      </c>
      <c r="G32" t="s">
        <v>28</v>
      </c>
      <c r="H32" s="22">
        <f>+F26</f>
        <v>26600</v>
      </c>
      <c r="I32" t="s">
        <v>5</v>
      </c>
    </row>
    <row r="33" spans="2:9" x14ac:dyDescent="0.15">
      <c r="B33" t="s">
        <v>40</v>
      </c>
      <c r="C33" t="s">
        <v>18</v>
      </c>
    </row>
    <row r="34" spans="2:9" x14ac:dyDescent="0.15">
      <c r="C34" t="s">
        <v>63</v>
      </c>
    </row>
    <row r="36" spans="2:9" x14ac:dyDescent="0.15">
      <c r="G36" s="26" t="s">
        <v>29</v>
      </c>
      <c r="H36" s="31">
        <v>26600</v>
      </c>
      <c r="I36" t="s">
        <v>5</v>
      </c>
    </row>
    <row r="37" spans="2:9" x14ac:dyDescent="0.15">
      <c r="G37" s="23" t="s">
        <v>28</v>
      </c>
      <c r="H37" s="27">
        <f>F26</f>
        <v>26600</v>
      </c>
      <c r="I37" t="s">
        <v>5</v>
      </c>
    </row>
    <row r="38" spans="2:9" x14ac:dyDescent="0.15">
      <c r="C38" s="34" t="s">
        <v>58</v>
      </c>
      <c r="D38" s="35"/>
      <c r="E38" s="18">
        <v>320000</v>
      </c>
      <c r="F38" t="s">
        <v>17</v>
      </c>
      <c r="G38" t="s">
        <v>33</v>
      </c>
      <c r="H38" s="22">
        <f>H36+H37</f>
        <v>53200</v>
      </c>
      <c r="I38" t="s">
        <v>5</v>
      </c>
    </row>
    <row r="39" spans="2:9" x14ac:dyDescent="0.15">
      <c r="C39" s="35"/>
      <c r="D39" s="35"/>
      <c r="E39" s="21"/>
      <c r="G39" s="23"/>
      <c r="H39" s="27"/>
    </row>
    <row r="41" spans="2:9" x14ac:dyDescent="0.15">
      <c r="D41" t="s">
        <v>12</v>
      </c>
      <c r="E41" t="s">
        <v>13</v>
      </c>
    </row>
    <row r="43" spans="2:9" x14ac:dyDescent="0.15">
      <c r="D43" t="s">
        <v>14</v>
      </c>
      <c r="E43" s="3" t="s">
        <v>3</v>
      </c>
      <c r="F43" s="4"/>
      <c r="G43" s="5"/>
    </row>
    <row r="45" spans="2:9" x14ac:dyDescent="0.15">
      <c r="C45" t="s">
        <v>41</v>
      </c>
    </row>
    <row r="46" spans="2:9" x14ac:dyDescent="0.15">
      <c r="C46" t="s">
        <v>38</v>
      </c>
    </row>
    <row r="48" spans="2:9" x14ac:dyDescent="0.15">
      <c r="B48" s="8" t="s">
        <v>35</v>
      </c>
      <c r="C48" s="9"/>
      <c r="D48" s="9"/>
      <c r="E48" s="9"/>
      <c r="F48" s="9"/>
      <c r="G48" s="9"/>
      <c r="H48" s="10"/>
    </row>
    <row r="49" spans="2:8" x14ac:dyDescent="0.15">
      <c r="B49" s="11" t="s">
        <v>37</v>
      </c>
      <c r="C49" s="7"/>
      <c r="D49" s="7"/>
      <c r="E49" s="7"/>
      <c r="F49" s="7"/>
      <c r="G49" s="7"/>
      <c r="H49" s="12"/>
    </row>
    <row r="50" spans="2:8" x14ac:dyDescent="0.15">
      <c r="B50" s="11"/>
      <c r="C50" s="7"/>
      <c r="D50" s="7"/>
      <c r="E50" s="7"/>
      <c r="F50" s="7"/>
      <c r="G50" s="7"/>
      <c r="H50" s="12"/>
    </row>
    <row r="51" spans="2:8" x14ac:dyDescent="0.15">
      <c r="B51" s="11" t="s">
        <v>55</v>
      </c>
      <c r="C51" s="7"/>
      <c r="D51" s="7"/>
      <c r="E51" s="30">
        <v>480000</v>
      </c>
      <c r="F51" s="7" t="s">
        <v>36</v>
      </c>
      <c r="H51" s="12"/>
    </row>
    <row r="52" spans="2:8" x14ac:dyDescent="0.15">
      <c r="B52" s="11" t="s">
        <v>59</v>
      </c>
      <c r="C52" s="7"/>
      <c r="D52" s="7"/>
      <c r="E52" s="30">
        <v>320000</v>
      </c>
      <c r="F52" s="7"/>
      <c r="G52" s="7"/>
      <c r="H52" s="12"/>
    </row>
    <row r="53" spans="2:8" x14ac:dyDescent="0.15">
      <c r="B53" s="11" t="s">
        <v>42</v>
      </c>
      <c r="C53" s="7"/>
      <c r="D53" s="7"/>
      <c r="E53" s="7"/>
      <c r="F53" s="7"/>
      <c r="G53" s="7"/>
      <c r="H53" s="12"/>
    </row>
    <row r="54" spans="2:8" x14ac:dyDescent="0.15">
      <c r="B54" s="11" t="s">
        <v>43</v>
      </c>
      <c r="C54" s="7"/>
      <c r="D54" s="7"/>
      <c r="E54" s="7"/>
      <c r="F54" s="7"/>
      <c r="G54" s="7"/>
      <c r="H54" s="12"/>
    </row>
    <row r="55" spans="2:8" x14ac:dyDescent="0.15">
      <c r="B55" s="13"/>
      <c r="C55" s="14"/>
      <c r="D55" s="14"/>
      <c r="E55" s="14"/>
      <c r="F55" s="14"/>
      <c r="G55" s="14"/>
      <c r="H55" s="15"/>
    </row>
  </sheetData>
  <mergeCells count="3">
    <mergeCell ref="C38:D39"/>
    <mergeCell ref="G4:H4"/>
    <mergeCell ref="A6:H6"/>
  </mergeCells>
  <phoneticPr fontId="2"/>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55"/>
  <sheetViews>
    <sheetView topLeftCell="A19" workbookViewId="0">
      <selection activeCell="C33" sqref="C33"/>
    </sheetView>
  </sheetViews>
  <sheetFormatPr defaultRowHeight="13.5" x14ac:dyDescent="0.15"/>
  <cols>
    <col min="3" max="3" width="6.625" customWidth="1"/>
    <col min="4" max="4" width="11.625" customWidth="1"/>
    <col min="5" max="6" width="10.625" customWidth="1"/>
    <col min="7" max="7" width="11.625" customWidth="1"/>
    <col min="8" max="8" width="16.625" customWidth="1"/>
    <col min="9" max="9" width="5" customWidth="1"/>
  </cols>
  <sheetData>
    <row r="1" spans="1:8" x14ac:dyDescent="0.15">
      <c r="A1" t="s">
        <v>16</v>
      </c>
      <c r="H1" s="33" t="s">
        <v>62</v>
      </c>
    </row>
    <row r="2" spans="1:8" x14ac:dyDescent="0.15">
      <c r="F2" s="7"/>
      <c r="G2" s="7"/>
      <c r="H2" s="7"/>
    </row>
    <row r="3" spans="1:8" x14ac:dyDescent="0.15">
      <c r="F3" s="28"/>
      <c r="G3" s="29"/>
      <c r="H3" s="7"/>
    </row>
    <row r="6" spans="1:8" x14ac:dyDescent="0.15">
      <c r="A6" t="s">
        <v>54</v>
      </c>
      <c r="G6" s="36" t="s">
        <v>46</v>
      </c>
      <c r="H6" s="36"/>
    </row>
    <row r="8" spans="1:8" ht="21" x14ac:dyDescent="0.15">
      <c r="A8" s="37" t="s">
        <v>60</v>
      </c>
      <c r="B8" s="37"/>
      <c r="C8" s="37"/>
      <c r="D8" s="37"/>
      <c r="E8" s="37"/>
      <c r="F8" s="37"/>
      <c r="G8" s="37"/>
      <c r="H8" s="37"/>
    </row>
    <row r="12" spans="1:8" x14ac:dyDescent="0.15">
      <c r="D12" t="s">
        <v>0</v>
      </c>
      <c r="E12" s="8"/>
      <c r="F12" s="9"/>
      <c r="G12" s="9"/>
      <c r="H12" s="10"/>
    </row>
    <row r="13" spans="1:8" x14ac:dyDescent="0.15">
      <c r="E13" s="11"/>
      <c r="F13" s="7"/>
      <c r="G13" s="7"/>
      <c r="H13" s="12"/>
    </row>
    <row r="14" spans="1:8" x14ac:dyDescent="0.15">
      <c r="D14" t="s">
        <v>1</v>
      </c>
      <c r="E14" s="11"/>
      <c r="F14" s="7" t="s">
        <v>3</v>
      </c>
      <c r="G14" s="7"/>
      <c r="H14" s="12"/>
    </row>
    <row r="15" spans="1:8" x14ac:dyDescent="0.15">
      <c r="E15" s="11"/>
      <c r="F15" s="7"/>
      <c r="G15" s="7"/>
      <c r="H15" s="32" t="s">
        <v>11</v>
      </c>
    </row>
    <row r="16" spans="1:8" x14ac:dyDescent="0.15">
      <c r="D16" t="s">
        <v>2</v>
      </c>
      <c r="E16" s="13"/>
      <c r="F16" s="14"/>
      <c r="G16" s="14"/>
      <c r="H16" s="15"/>
    </row>
    <row r="17" spans="2:9" x14ac:dyDescent="0.15">
      <c r="E17" s="7"/>
      <c r="F17" s="7"/>
      <c r="G17" s="7"/>
      <c r="H17" s="7"/>
    </row>
    <row r="18" spans="2:9" x14ac:dyDescent="0.15">
      <c r="E18" s="7"/>
      <c r="F18" s="7"/>
      <c r="G18" s="7"/>
    </row>
    <row r="19" spans="2:9" ht="21" x14ac:dyDescent="0.15">
      <c r="B19" s="6" t="s">
        <v>4</v>
      </c>
      <c r="C19" s="1"/>
      <c r="D19" s="17">
        <f>F27</f>
        <v>26600</v>
      </c>
      <c r="E19" t="s">
        <v>5</v>
      </c>
      <c r="F19" t="s">
        <v>50</v>
      </c>
      <c r="H19" s="20">
        <f>ROUNDDOWN((D19/1.1)*0.1,0)</f>
        <v>2418</v>
      </c>
      <c r="I19" t="s">
        <v>24</v>
      </c>
    </row>
    <row r="21" spans="2:9" x14ac:dyDescent="0.15">
      <c r="B21" t="s">
        <v>61</v>
      </c>
    </row>
    <row r="23" spans="2:9" x14ac:dyDescent="0.15">
      <c r="B23" t="s">
        <v>6</v>
      </c>
    </row>
    <row r="25" spans="2:9" x14ac:dyDescent="0.15">
      <c r="C25" t="s">
        <v>26</v>
      </c>
      <c r="F25" s="19">
        <v>40000</v>
      </c>
      <c r="G25" t="s">
        <v>5</v>
      </c>
      <c r="H25" t="s">
        <v>44</v>
      </c>
    </row>
    <row r="26" spans="2:9" x14ac:dyDescent="0.15">
      <c r="C26" t="s">
        <v>51</v>
      </c>
      <c r="F26" s="18">
        <v>13400</v>
      </c>
      <c r="G26" t="s">
        <v>5</v>
      </c>
      <c r="H26" t="s">
        <v>7</v>
      </c>
    </row>
    <row r="27" spans="2:9" x14ac:dyDescent="0.15">
      <c r="C27" t="s">
        <v>19</v>
      </c>
      <c r="F27" s="2">
        <f>F25-F26</f>
        <v>26600</v>
      </c>
      <c r="G27" t="s">
        <v>5</v>
      </c>
      <c r="H27" t="s">
        <v>8</v>
      </c>
    </row>
    <row r="28" spans="2:9" x14ac:dyDescent="0.15">
      <c r="F28" s="1"/>
    </row>
    <row r="30" spans="2:9" x14ac:dyDescent="0.15">
      <c r="B30" t="s">
        <v>39</v>
      </c>
      <c r="C30" t="s">
        <v>31</v>
      </c>
      <c r="E30" s="21">
        <f>ROUNDDOWN(F25*0.666666666666667,0)</f>
        <v>26666</v>
      </c>
      <c r="F30" t="s">
        <v>17</v>
      </c>
      <c r="G30" t="s">
        <v>32</v>
      </c>
      <c r="H30" s="22">
        <f>+F27</f>
        <v>26600</v>
      </c>
      <c r="I30" t="s">
        <v>30</v>
      </c>
    </row>
    <row r="31" spans="2:9" x14ac:dyDescent="0.15">
      <c r="B31" t="s">
        <v>40</v>
      </c>
      <c r="C31" t="s">
        <v>18</v>
      </c>
      <c r="G31" s="24"/>
      <c r="H31" s="25"/>
    </row>
    <row r="32" spans="2:9" x14ac:dyDescent="0.15">
      <c r="C32" t="s">
        <v>63</v>
      </c>
    </row>
    <row r="34" spans="2:9" x14ac:dyDescent="0.15">
      <c r="G34" s="26" t="s">
        <v>29</v>
      </c>
      <c r="H34" s="31">
        <v>26600</v>
      </c>
      <c r="I34" t="s">
        <v>5</v>
      </c>
    </row>
    <row r="35" spans="2:9" x14ac:dyDescent="0.15">
      <c r="G35" s="23" t="s">
        <v>28</v>
      </c>
      <c r="H35" s="27">
        <f>F27</f>
        <v>26600</v>
      </c>
      <c r="I35" t="s">
        <v>5</v>
      </c>
    </row>
    <row r="36" spans="2:9" ht="13.5" customHeight="1" x14ac:dyDescent="0.15">
      <c r="C36" s="34" t="s">
        <v>57</v>
      </c>
      <c r="D36" s="35"/>
      <c r="E36" s="18">
        <v>320000</v>
      </c>
      <c r="F36" t="s">
        <v>17</v>
      </c>
      <c r="G36" t="s">
        <v>33</v>
      </c>
      <c r="H36" s="22">
        <f>H34+H35</f>
        <v>53200</v>
      </c>
      <c r="I36" t="s">
        <v>30</v>
      </c>
    </row>
    <row r="37" spans="2:9" x14ac:dyDescent="0.15">
      <c r="C37" s="35"/>
      <c r="D37" s="35"/>
      <c r="E37" s="21"/>
      <c r="G37" s="23"/>
      <c r="H37" s="27"/>
    </row>
    <row r="40" spans="2:9" x14ac:dyDescent="0.15">
      <c r="D40" t="s">
        <v>12</v>
      </c>
      <c r="E40" t="s">
        <v>13</v>
      </c>
    </row>
    <row r="42" spans="2:9" x14ac:dyDescent="0.15">
      <c r="D42" t="s">
        <v>14</v>
      </c>
      <c r="E42" s="3" t="s">
        <v>15</v>
      </c>
      <c r="F42" s="4"/>
      <c r="G42" s="5"/>
    </row>
    <row r="45" spans="2:9" x14ac:dyDescent="0.15">
      <c r="C45" t="s">
        <v>41</v>
      </c>
    </row>
    <row r="46" spans="2:9" x14ac:dyDescent="0.15">
      <c r="C46" t="s">
        <v>34</v>
      </c>
    </row>
    <row r="48" spans="2:9" x14ac:dyDescent="0.15">
      <c r="B48" s="8" t="s">
        <v>35</v>
      </c>
      <c r="C48" s="9"/>
      <c r="D48" s="9"/>
      <c r="E48" s="9"/>
      <c r="F48" s="9"/>
      <c r="G48" s="9"/>
      <c r="H48" s="10"/>
    </row>
    <row r="49" spans="2:8" x14ac:dyDescent="0.15">
      <c r="B49" s="11" t="s">
        <v>37</v>
      </c>
      <c r="C49" s="7"/>
      <c r="D49" s="7"/>
      <c r="E49" s="7"/>
      <c r="F49" s="7"/>
      <c r="G49" s="7"/>
      <c r="H49" s="12"/>
    </row>
    <row r="50" spans="2:8" x14ac:dyDescent="0.15">
      <c r="B50" s="11"/>
      <c r="C50" s="7"/>
      <c r="D50" s="7"/>
      <c r="E50" s="7"/>
      <c r="F50" s="7"/>
      <c r="G50" s="7"/>
      <c r="H50" s="12"/>
    </row>
    <row r="51" spans="2:8" x14ac:dyDescent="0.15">
      <c r="B51" s="11" t="s">
        <v>55</v>
      </c>
      <c r="C51" s="7"/>
      <c r="D51" s="7"/>
      <c r="E51" s="30">
        <v>480000</v>
      </c>
      <c r="F51" s="7" t="s">
        <v>36</v>
      </c>
      <c r="H51" s="12"/>
    </row>
    <row r="52" spans="2:8" x14ac:dyDescent="0.15">
      <c r="B52" s="11" t="s">
        <v>56</v>
      </c>
      <c r="C52" s="7"/>
      <c r="D52" s="7"/>
      <c r="E52" s="30">
        <v>320000</v>
      </c>
      <c r="F52" s="7"/>
      <c r="G52" s="7"/>
      <c r="H52" s="12"/>
    </row>
    <row r="53" spans="2:8" x14ac:dyDescent="0.15">
      <c r="B53" s="11" t="s">
        <v>42</v>
      </c>
      <c r="C53" s="7"/>
      <c r="D53" s="7"/>
      <c r="E53" s="7"/>
      <c r="F53" s="7"/>
      <c r="G53" s="7"/>
      <c r="H53" s="12"/>
    </row>
    <row r="54" spans="2:8" x14ac:dyDescent="0.15">
      <c r="B54" s="11" t="s">
        <v>43</v>
      </c>
      <c r="C54" s="7"/>
      <c r="D54" s="7"/>
      <c r="E54" s="7"/>
      <c r="F54" s="7"/>
      <c r="G54" s="7"/>
      <c r="H54" s="12"/>
    </row>
    <row r="55" spans="2:8" x14ac:dyDescent="0.15">
      <c r="B55" s="13"/>
      <c r="C55" s="14"/>
      <c r="D55" s="14"/>
      <c r="E55" s="14"/>
      <c r="F55" s="14"/>
      <c r="G55" s="14"/>
      <c r="H55" s="15"/>
    </row>
  </sheetData>
  <mergeCells count="3">
    <mergeCell ref="C36:D37"/>
    <mergeCell ref="G6:H6"/>
    <mergeCell ref="A8:H8"/>
  </mergeCells>
  <phoneticPr fontId="2"/>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個人(10%)</vt:lpstr>
      <vt:lpstr>法人(10%)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2022-05-10T05:31:47Z</cp:lastPrinted>
  <dcterms:created xsi:type="dcterms:W3CDTF">2013-06-13T07:02:21Z</dcterms:created>
  <dcterms:modified xsi:type="dcterms:W3CDTF">2022-05-18T05:39:25Z</dcterms:modified>
</cp:coreProperties>
</file>