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l01\14_経営改善支援センター\22.その他(事前相談会・全体会議報告・実績(4月統括)・HP・センター業務日誌(済み分）　ほか）\１ホームページ起案・原本\HP20220401【405・早期】協議会と統合後\20220401以降申込分・費用請求書(記入例)・消費税10%対応他\"/>
    </mc:Choice>
  </mc:AlternateContent>
  <bookViews>
    <workbookView xWindow="10230" yWindow="-15" windowWidth="10275" windowHeight="8955"/>
  </bookViews>
  <sheets>
    <sheet name="個人(10%)（期中） " sheetId="5" r:id="rId1"/>
    <sheet name="法人(10%)（期中）" sheetId="4" r:id="rId2"/>
  </sheets>
  <calcPr calcId="162913"/>
</workbook>
</file>

<file path=xl/calcChain.xml><?xml version="1.0" encoding="utf-8"?>
<calcChain xmlns="http://schemas.openxmlformats.org/spreadsheetml/2006/main">
  <c r="E33" i="5" l="1"/>
  <c r="F27" i="5"/>
  <c r="H38" i="5" s="1"/>
  <c r="H39" i="5" s="1"/>
  <c r="E30" i="4"/>
  <c r="D19" i="5" l="1"/>
  <c r="F28" i="5"/>
  <c r="H19" i="5" s="1"/>
  <c r="H33" i="5"/>
  <c r="F27" i="4"/>
  <c r="H35" i="4" s="1"/>
  <c r="H36" i="4" s="1"/>
  <c r="F29" i="5" l="1"/>
  <c r="F30" i="5" s="1"/>
  <c r="F31" i="5" s="1"/>
  <c r="H30" i="4"/>
  <c r="D19" i="4"/>
  <c r="H19" i="4" s="1"/>
</calcChain>
</file>

<file path=xl/sharedStrings.xml><?xml version="1.0" encoding="utf-8"?>
<sst xmlns="http://schemas.openxmlformats.org/spreadsheetml/2006/main" count="106" uniqueCount="55">
  <si>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</si>
  <si>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</si>
  <si>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</si>
  <si>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</si>
  <si>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</si>
  <si>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</si>
  <si>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</si>
  <si>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</si>
  <si>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</si>
  <si>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Ｅ＝Ｃ－Ｄ</t>
    <phoneticPr fontId="2"/>
  </si>
  <si>
    <t>&lt;認定支援機関が個人の場合&gt;</t>
    <rPh sb="1" eb="3">
      <t>ニンテイ</t>
    </rPh>
    <rPh sb="3" eb="5">
      <t>シエン</t>
    </rPh>
    <rPh sb="5" eb="7">
      <t>キカン</t>
    </rPh>
    <rPh sb="8" eb="10">
      <t>コジン</t>
    </rPh>
    <rPh sb="11" eb="13">
      <t>バアイ</t>
    </rPh>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</si>
  <si>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</si>
  <si>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</si>
  <si>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</si>
  <si>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</si>
  <si>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</si>
  <si>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&lt;認定支援機関が法人の場合&gt;</t>
    <rPh sb="1" eb="3">
      <t>ニンテイ</t>
    </rPh>
    <rPh sb="3" eb="5">
      <t>シエン</t>
    </rPh>
    <rPh sb="5" eb="7">
      <t>キカン</t>
    </rPh>
    <rPh sb="8" eb="10">
      <t>ホウジン</t>
    </rPh>
    <rPh sb="11" eb="13">
      <t>バアイ</t>
    </rPh>
    <phoneticPr fontId="2"/>
  </si>
  <si>
    <t>円　≧</t>
    <rPh sb="0" eb="1">
      <t>エン</t>
    </rPh>
    <phoneticPr fontId="2"/>
  </si>
  <si>
    <t>　　　↑</t>
    <phoneticPr fontId="2"/>
  </si>
  <si>
    <t>差引請求額</t>
    <rPh sb="0" eb="2">
      <t>サシヒキ</t>
    </rPh>
    <rPh sb="2" eb="4">
      <t>セイキュウ</t>
    </rPh>
    <rPh sb="4" eb="5">
      <t>ガク</t>
    </rPh>
    <phoneticPr fontId="2"/>
  </si>
  <si>
    <t>差引税込請求額</t>
    <rPh sb="0" eb="2">
      <t>サシヒキ</t>
    </rPh>
    <rPh sb="2" eb="4">
      <t>ゼイコミ</t>
    </rPh>
    <rPh sb="4" eb="6">
      <t>セイキュウ</t>
    </rPh>
    <rPh sb="6" eb="7">
      <t>ガク</t>
    </rPh>
    <phoneticPr fontId="2"/>
  </si>
  <si>
    <t>税抜金額</t>
    <rPh sb="0" eb="1">
      <t>ゼイ</t>
    </rPh>
    <rPh sb="1" eb="2">
      <t>ヌ</t>
    </rPh>
    <rPh sb="2" eb="4">
      <t>キンガク</t>
    </rPh>
    <phoneticPr fontId="2"/>
  </si>
  <si>
    <t>差引振込金額</t>
    <rPh sb="0" eb="2">
      <t>サシヒキ</t>
    </rPh>
    <rPh sb="2" eb="4">
      <t>フリコミ</t>
    </rPh>
    <rPh sb="4" eb="6">
      <t>キンガク</t>
    </rPh>
    <phoneticPr fontId="2"/>
  </si>
  <si>
    <t>Ｇ＝C-F</t>
    <phoneticPr fontId="2"/>
  </si>
  <si>
    <t>円）</t>
    <rPh sb="0" eb="1">
      <t>エン</t>
    </rPh>
    <phoneticPr fontId="2"/>
  </si>
  <si>
    <t>費用総額</t>
    <rPh sb="0" eb="2">
      <t>ヒヨウ</t>
    </rPh>
    <rPh sb="2" eb="3">
      <t>ソウ</t>
    </rPh>
    <rPh sb="3" eb="4">
      <t>ガク</t>
    </rPh>
    <phoneticPr fontId="2"/>
  </si>
  <si>
    <t>費用総額</t>
    <rPh sb="0" eb="2">
      <t>ヒヨウ</t>
    </rPh>
    <rPh sb="2" eb="4">
      <t>ソウガク</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</si>
  <si>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</si>
  <si>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</si>
  <si>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</si>
  <si>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</si>
  <si>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</si>
  <si>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</si>
  <si>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</si>
  <si>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</si>
  <si>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</si>
  <si>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</si>
  <si>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</si>
  <si>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</si>
  <si>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 xml:space="preserve">Ａ </t>
    <phoneticPr fontId="2"/>
  </si>
  <si>
    <t>Ａ　</t>
    <phoneticPr fontId="2"/>
  </si>
  <si>
    <t>源泉所得税(10.21%)</t>
    <rPh sb="0" eb="2">
      <t>ゲンセン</t>
    </rPh>
    <rPh sb="2" eb="5">
      <t>ショトクゼイ</t>
    </rPh>
    <phoneticPr fontId="2"/>
  </si>
  <si>
    <t>令和　　年　　月　　日</t>
    <rPh sb="0" eb="1">
      <t>レイ</t>
    </rPh>
    <rPh sb="1" eb="2">
      <t>ワ</t>
    </rPh>
    <rPh sb="4" eb="5">
      <t>ネン</t>
    </rPh>
    <rPh sb="7" eb="8">
      <t>ガツ</t>
    </rPh>
    <rPh sb="10" eb="11">
      <t>ニチ</t>
    </rPh>
    <phoneticPr fontId="2"/>
  </si>
  <si>
    <t>D＝C×10/110</t>
    <phoneticPr fontId="2"/>
  </si>
  <si>
    <t>F＝E×10.21%</t>
    <phoneticPr fontId="2"/>
  </si>
  <si>
    <t>（費用総額の2/3かつ５万円以下）</t>
    <rPh sb="1" eb="3">
      <t>ヒヨウ</t>
    </rPh>
    <rPh sb="3" eb="4">
      <t>ソウ</t>
    </rPh>
    <rPh sb="4" eb="5">
      <t>ガク</t>
    </rPh>
    <rPh sb="12" eb="14">
      <t>マンエン</t>
    </rPh>
    <rPh sb="14" eb="16">
      <t>イカ</t>
    </rPh>
    <phoneticPr fontId="2"/>
  </si>
  <si>
    <t>（うち消費税</t>
    <rPh sb="3" eb="6">
      <t>ショウヒゼイ</t>
    </rPh>
    <phoneticPr fontId="2"/>
  </si>
  <si>
    <t>申請者負担金額</t>
    <rPh sb="0" eb="3">
      <t>シンセイシャ</t>
    </rPh>
    <rPh sb="3" eb="5">
      <t>フタン</t>
    </rPh>
    <rPh sb="5" eb="7">
      <t>キンガク</t>
    </rPh>
    <phoneticPr fontId="2"/>
  </si>
  <si>
    <t>うち消費税(10%)</t>
    <rPh sb="2" eb="5">
      <t>ショウヒゼイ</t>
    </rPh>
    <phoneticPr fontId="2"/>
  </si>
  <si>
    <t>（うち消費税(10%)</t>
    <rPh sb="3" eb="6">
      <t>ショウヒゼイ</t>
    </rPh>
    <phoneticPr fontId="2"/>
  </si>
  <si>
    <t>伴走支援費用（期中）              見積総額の2/3</t>
    <rPh sb="0" eb="2">
      <t>バンソウ</t>
    </rPh>
    <rPh sb="2" eb="4">
      <t>シエン</t>
    </rPh>
    <rPh sb="4" eb="6">
      <t>ヒヨウ</t>
    </rPh>
    <rPh sb="7" eb="9">
      <t>キチュウ</t>
    </rPh>
    <rPh sb="24" eb="26">
      <t>ミツ</t>
    </rPh>
    <rPh sb="26" eb="27">
      <t>ソウ</t>
    </rPh>
    <rPh sb="27" eb="28">
      <t>ガク</t>
    </rPh>
    <phoneticPr fontId="2"/>
  </si>
  <si>
    <t>第○回 早期伴走支援費用請求書（期中）</t>
    <rPh sb="0" eb="1">
      <t>ダイ</t>
    </rPh>
    <rPh sb="2" eb="3">
      <t>カイ</t>
    </rPh>
    <rPh sb="4" eb="6">
      <t>ソウキ</t>
    </rPh>
    <rPh sb="6" eb="8">
      <t>バンソウ</t>
    </rPh>
    <rPh sb="8" eb="10">
      <t>シエン</t>
    </rPh>
    <rPh sb="10" eb="12">
      <t>ヒヨウ</t>
    </rPh>
    <rPh sb="12" eb="15">
      <t>セイキュウショ</t>
    </rPh>
    <rPh sb="16" eb="18">
      <t>キチュウ</t>
    </rPh>
    <phoneticPr fontId="2"/>
  </si>
  <si>
    <t>但し、○○○株式会社早期経営改善計画策定支援（伴走支援）に係る費用支払として</t>
    <rPh sb="0" eb="1">
      <t>タダ</t>
    </rPh>
    <rPh sb="6" eb="10">
      <t>カブシキガイシャ</t>
    </rPh>
    <rPh sb="10" eb="12">
      <t>ソウキ</t>
    </rPh>
    <rPh sb="12" eb="14">
      <t>ケイエイ</t>
    </rPh>
    <rPh sb="14" eb="16">
      <t>カイゼン</t>
    </rPh>
    <rPh sb="16" eb="18">
      <t>ケイカク</t>
    </rPh>
    <rPh sb="18" eb="20">
      <t>サクテイ</t>
    </rPh>
    <rPh sb="20" eb="22">
      <t>シエン</t>
    </rPh>
    <rPh sb="23" eb="25">
      <t>バンソウ</t>
    </rPh>
    <rPh sb="25" eb="27">
      <t>シエン</t>
    </rPh>
    <rPh sb="29" eb="30">
      <t>カカ</t>
    </rPh>
    <rPh sb="31" eb="33">
      <t>ヒヨウ</t>
    </rPh>
    <rPh sb="33" eb="35">
      <t>シハライ</t>
    </rPh>
    <phoneticPr fontId="2"/>
  </si>
  <si>
    <t>三重県中小企業活性化協議会御中</t>
    <rPh sb="0" eb="2">
      <t>ミエ</t>
    </rPh>
    <rPh sb="2" eb="3">
      <t>ケン</t>
    </rPh>
    <rPh sb="13" eb="15">
      <t>オンチュウ</t>
    </rPh>
    <phoneticPr fontId="2"/>
  </si>
  <si>
    <t>【別紙③-5】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</si>
</sst>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8" fontId="1" fillId="0" borderId="0" xfId="1" applyFont="1" applyAlignment="1">
      <alignment horizontal="righ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3" fontId="0" fillId="2" borderId="0" xfId="0" applyNumberFormat="1" applyFill="1" applyAlignment="1">
      <alignment horizontal="right" vertical="center"/>
    </xf>
    <xf numFmtId="0" fontId="0" fillId="0" borderId="0" xfId="0" applyFont="1">
      <alignment vertical="center"/>
    </xf>
    <xf numFmtId="0" fontId="0" fillId="0" borderId="8" xfId="0" applyBorder="1" applyAlignment="1">
      <alignment horizontal="right" vertical="center"/>
    </xf>
    <xf numFmtId="0" fontId="0" fillId="0" borderId="0" xfId="0" applyAlignment="1">
      <alignment horizontal="right" vertical="center"/>
    </xf>
    <xf numFmtId="0" fontId="0"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tabSelected="1" workbookViewId="0">
      <selection activeCell="L7" sqref="L7"/>
    </sheetView>
  </sheetViews>
  <sheetFormatPr defaultRowHeight="13.5" x14ac:dyDescent="0.15"/>
  <cols>
    <col min="3" max="3" width="8.625" customWidth="1"/>
    <col min="4" max="6" width="10.625" customWidth="1"/>
    <col min="7" max="7" width="11.625" customWidth="1"/>
    <col min="8" max="8" width="17" customWidth="1"/>
    <col min="9" max="9" width="3.625" customWidth="1"/>
  </cols>
  <sheetData>
    <row r="1" spans="1:8" x14ac:dyDescent="0.15">
      <c r="A1" t="s">
        <v>10</v>
      </c>
      <c r="H1" s="33" t="s">
        <v>54</v>
      </c>
    </row>
    <row r="3" spans="1:8" x14ac:dyDescent="0.15">
      <c r="F3" s="7"/>
      <c r="G3" s="7"/>
      <c r="H3" s="7"/>
    </row>
    <row r="5" spans="1:8" x14ac:dyDescent="0.15">
      <c r="A5" t="s">
        <v>53</v>
      </c>
      <c r="G5" s="36" t="s">
        <v>42</v>
      </c>
      <c r="H5" s="36"/>
    </row>
    <row r="7" spans="1:8" ht="21" x14ac:dyDescent="0.15">
      <c r="A7" s="37" t="s">
        <v>51</v>
      </c>
      <c r="B7" s="37"/>
      <c r="C7" s="37"/>
      <c r="D7" s="37"/>
      <c r="E7" s="37"/>
      <c r="F7" s="37"/>
      <c r="G7" s="37"/>
      <c r="H7" s="37"/>
    </row>
    <row r="11" spans="1:8" x14ac:dyDescent="0.15">
      <c r="D11" t="s">
        <v>0</v>
      </c>
      <c r="E11" s="8"/>
      <c r="F11" s="9"/>
      <c r="G11" s="9"/>
      <c r="H11" s="10"/>
    </row>
    <row r="12" spans="1:8" x14ac:dyDescent="0.15">
      <c r="E12" s="11"/>
      <c r="F12" s="7"/>
      <c r="G12" s="7"/>
      <c r="H12" s="12"/>
    </row>
    <row r="13" spans="1:8" x14ac:dyDescent="0.15">
      <c r="D13" t="s">
        <v>1</v>
      </c>
      <c r="E13" s="11"/>
      <c r="F13" s="7" t="s">
        <v>3</v>
      </c>
      <c r="G13" s="7"/>
      <c r="H13" s="12"/>
    </row>
    <row r="14" spans="1:8" x14ac:dyDescent="0.15">
      <c r="E14" s="11"/>
      <c r="F14" s="7"/>
      <c r="G14" s="7"/>
      <c r="H14" s="32" t="s">
        <v>11</v>
      </c>
    </row>
    <row r="15" spans="1:8" x14ac:dyDescent="0.15">
      <c r="B15" s="22"/>
      <c r="D15" t="s">
        <v>2</v>
      </c>
      <c r="E15" s="13"/>
      <c r="F15" s="14"/>
      <c r="G15" s="14"/>
      <c r="H15" s="15"/>
    </row>
    <row r="16" spans="1:8" x14ac:dyDescent="0.15">
      <c r="E16" s="7"/>
      <c r="F16" s="7"/>
      <c r="G16" s="7"/>
      <c r="H16" s="7"/>
    </row>
    <row r="17" spans="2:9" x14ac:dyDescent="0.15">
      <c r="E17" s="7"/>
      <c r="F17" s="7"/>
      <c r="G17" s="7"/>
      <c r="H17" s="7"/>
    </row>
    <row r="18" spans="2:9" x14ac:dyDescent="0.15">
      <c r="E18" s="7"/>
      <c r="F18" s="7"/>
      <c r="G18" s="7"/>
      <c r="H18" s="7"/>
    </row>
    <row r="19" spans="2:9" ht="21" x14ac:dyDescent="0.15">
      <c r="B19" s="6" t="s">
        <v>4</v>
      </c>
      <c r="C19" s="1"/>
      <c r="D19" s="17">
        <f>+F27</f>
        <v>50000</v>
      </c>
      <c r="E19" t="s">
        <v>5</v>
      </c>
      <c r="F19" t="s">
        <v>46</v>
      </c>
      <c r="H19" s="20">
        <f>F28</f>
        <v>4545</v>
      </c>
      <c r="I19" t="s">
        <v>24</v>
      </c>
    </row>
    <row r="21" spans="2:9" x14ac:dyDescent="0.15">
      <c r="B21" t="s">
        <v>52</v>
      </c>
    </row>
    <row r="23" spans="2:9" x14ac:dyDescent="0.15">
      <c r="B23" t="s">
        <v>6</v>
      </c>
    </row>
    <row r="25" spans="2:9" x14ac:dyDescent="0.15">
      <c r="C25" t="s">
        <v>25</v>
      </c>
      <c r="F25" s="19">
        <v>75000</v>
      </c>
      <c r="G25" t="s">
        <v>5</v>
      </c>
      <c r="H25" t="s">
        <v>40</v>
      </c>
    </row>
    <row r="26" spans="2:9" x14ac:dyDescent="0.15">
      <c r="C26" t="s">
        <v>47</v>
      </c>
      <c r="F26" s="18">
        <v>25000</v>
      </c>
      <c r="G26" t="s">
        <v>5</v>
      </c>
      <c r="H26" t="s">
        <v>7</v>
      </c>
    </row>
    <row r="27" spans="2:9" x14ac:dyDescent="0.15">
      <c r="C27" t="s">
        <v>20</v>
      </c>
      <c r="F27" s="2">
        <f>F25-F26</f>
        <v>50000</v>
      </c>
      <c r="G27" t="s">
        <v>5</v>
      </c>
      <c r="H27" t="s">
        <v>8</v>
      </c>
    </row>
    <row r="28" spans="2:9" x14ac:dyDescent="0.15">
      <c r="C28" t="s">
        <v>48</v>
      </c>
      <c r="F28" s="2">
        <f>ROUNDDOWN((F27/1.1)*0.1,0)</f>
        <v>4545</v>
      </c>
      <c r="G28" t="s">
        <v>5</v>
      </c>
      <c r="H28" t="s">
        <v>43</v>
      </c>
    </row>
    <row r="29" spans="2:9" x14ac:dyDescent="0.15">
      <c r="C29" t="s">
        <v>21</v>
      </c>
      <c r="F29" s="2">
        <f>F27-F28</f>
        <v>45455</v>
      </c>
      <c r="G29" t="s">
        <v>5</v>
      </c>
      <c r="H29" t="s">
        <v>9</v>
      </c>
    </row>
    <row r="30" spans="2:9" x14ac:dyDescent="0.15">
      <c r="C30" t="s">
        <v>41</v>
      </c>
      <c r="F30" s="2">
        <f>ROUNDDOWN(F29*0.1021,0)</f>
        <v>4640</v>
      </c>
      <c r="G30" t="s">
        <v>5</v>
      </c>
      <c r="H30" t="s">
        <v>44</v>
      </c>
    </row>
    <row r="31" spans="2:9" x14ac:dyDescent="0.15">
      <c r="C31" t="s">
        <v>22</v>
      </c>
      <c r="F31" s="16">
        <f>F27-F30</f>
        <v>45360</v>
      </c>
      <c r="G31" t="s">
        <v>5</v>
      </c>
      <c r="H31" t="s">
        <v>23</v>
      </c>
    </row>
    <row r="33" spans="2:9" x14ac:dyDescent="0.15">
      <c r="B33" t="s">
        <v>36</v>
      </c>
      <c r="C33" t="s">
        <v>27</v>
      </c>
      <c r="E33" s="20">
        <f>ROUNDDOWN(F25*2/3,0)</f>
        <v>50000</v>
      </c>
      <c r="F33" t="s">
        <v>17</v>
      </c>
      <c r="G33" t="s">
        <v>28</v>
      </c>
      <c r="H33" s="22">
        <f>+F27</f>
        <v>50000</v>
      </c>
      <c r="I33" t="s">
        <v>5</v>
      </c>
    </row>
    <row r="34" spans="2:9" x14ac:dyDescent="0.15">
      <c r="B34" t="s">
        <v>37</v>
      </c>
      <c r="C34" t="s">
        <v>18</v>
      </c>
    </row>
    <row r="35" spans="2:9" x14ac:dyDescent="0.15">
      <c r="C35" t="s">
        <v>45</v>
      </c>
    </row>
    <row r="37" spans="2:9" x14ac:dyDescent="0.15">
      <c r="G37" s="26" t="s">
        <v>29</v>
      </c>
      <c r="H37" s="30">
        <v>0</v>
      </c>
      <c r="I37" t="s">
        <v>5</v>
      </c>
    </row>
    <row r="38" spans="2:9" x14ac:dyDescent="0.15">
      <c r="G38" s="31" t="s">
        <v>28</v>
      </c>
      <c r="H38" s="27">
        <f>+F27</f>
        <v>50000</v>
      </c>
      <c r="I38" t="s">
        <v>5</v>
      </c>
    </row>
    <row r="39" spans="2:9" x14ac:dyDescent="0.15">
      <c r="C39" s="34" t="s">
        <v>50</v>
      </c>
      <c r="D39" s="35"/>
      <c r="E39" s="18">
        <v>50000</v>
      </c>
      <c r="F39" t="s">
        <v>17</v>
      </c>
      <c r="G39" t="s">
        <v>33</v>
      </c>
      <c r="H39" s="22">
        <f>+H37+H38</f>
        <v>50000</v>
      </c>
      <c r="I39" t="s">
        <v>5</v>
      </c>
    </row>
    <row r="40" spans="2:9" x14ac:dyDescent="0.15">
      <c r="C40" s="35"/>
      <c r="D40" s="35"/>
      <c r="E40" s="21"/>
      <c r="G40" s="23"/>
      <c r="H40" s="27"/>
    </row>
    <row r="42" spans="2:9" x14ac:dyDescent="0.15">
      <c r="D42" t="s">
        <v>12</v>
      </c>
      <c r="E42" t="s">
        <v>13</v>
      </c>
    </row>
    <row r="44" spans="2:9" x14ac:dyDescent="0.15">
      <c r="D44" t="s">
        <v>14</v>
      </c>
      <c r="E44" s="3" t="s">
        <v>3</v>
      </c>
      <c r="F44" s="4"/>
      <c r="G44" s="5"/>
    </row>
    <row r="46" spans="2:9" x14ac:dyDescent="0.15">
      <c r="C46" t="s">
        <v>38</v>
      </c>
    </row>
    <row r="47" spans="2:9" x14ac:dyDescent="0.15">
      <c r="C47" t="s">
        <v>35</v>
      </c>
    </row>
  </sheetData>
  <mergeCells count="3">
    <mergeCell ref="C39:D40"/>
    <mergeCell ref="G5:H5"/>
    <mergeCell ref="A7:H7"/>
  </mergeCells>
  <phoneticPr fontId="2"/>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6"/>
  <sheetViews>
    <sheetView workbookViewId="0">
      <selection activeCell="H1" sqref="H1"/>
    </sheetView>
  </sheetViews>
  <sheetFormatPr defaultRowHeight="13.5" x14ac:dyDescent="0.15"/>
  <cols>
    <col min="3" max="3" width="8.625" customWidth="1"/>
    <col min="4" max="6" width="10.625" customWidth="1"/>
    <col min="7" max="7" width="11.625" customWidth="1"/>
    <col min="8" max="8" width="14.375" customWidth="1"/>
    <col min="9" max="9" width="5" customWidth="1"/>
  </cols>
  <sheetData>
    <row r="1" spans="1:8" x14ac:dyDescent="0.15">
      <c r="A1" t="s">
        <v>16</v>
      </c>
      <c r="H1" s="33" t="s">
        <v>54</v>
      </c>
    </row>
    <row r="2" spans="1:8" x14ac:dyDescent="0.15">
      <c r="F2" s="7"/>
      <c r="G2" s="7"/>
      <c r="H2" s="7"/>
    </row>
    <row r="3" spans="1:8" x14ac:dyDescent="0.15">
      <c r="F3" s="28"/>
      <c r="G3" s="29"/>
      <c r="H3" s="7"/>
    </row>
    <row r="5" spans="1:8" x14ac:dyDescent="0.15">
      <c r="A5" t="s">
        <v>53</v>
      </c>
      <c r="G5" s="36" t="s">
        <v>42</v>
      </c>
      <c r="H5" s="36"/>
    </row>
    <row r="7" spans="1:8" ht="21" x14ac:dyDescent="0.15">
      <c r="A7" s="37" t="s">
        <v>51</v>
      </c>
      <c r="B7" s="37"/>
      <c r="C7" s="37"/>
      <c r="D7" s="37"/>
      <c r="E7" s="37"/>
      <c r="F7" s="37"/>
      <c r="G7" s="37"/>
      <c r="H7" s="37"/>
    </row>
    <row r="11" spans="1:8" x14ac:dyDescent="0.15">
      <c r="D11" t="s">
        <v>0</v>
      </c>
      <c r="E11" s="8"/>
      <c r="F11" s="9"/>
      <c r="G11" s="9"/>
      <c r="H11" s="10"/>
    </row>
    <row r="12" spans="1:8" x14ac:dyDescent="0.15">
      <c r="E12" s="11"/>
      <c r="F12" s="7"/>
      <c r="G12" s="7"/>
      <c r="H12" s="12"/>
    </row>
    <row r="13" spans="1:8" x14ac:dyDescent="0.15">
      <c r="D13" t="s">
        <v>1</v>
      </c>
      <c r="E13" s="11"/>
      <c r="F13" s="7" t="s">
        <v>3</v>
      </c>
      <c r="G13" s="7"/>
      <c r="H13" s="12"/>
    </row>
    <row r="14" spans="1:8" x14ac:dyDescent="0.15">
      <c r="E14" s="11"/>
      <c r="F14" s="7"/>
      <c r="G14" s="7"/>
      <c r="H14" s="32" t="s">
        <v>11</v>
      </c>
    </row>
    <row r="15" spans="1:8" x14ac:dyDescent="0.15">
      <c r="D15" t="s">
        <v>2</v>
      </c>
      <c r="E15" s="13"/>
      <c r="F15" s="14"/>
      <c r="G15" s="14"/>
      <c r="H15" s="15"/>
    </row>
    <row r="16" spans="1:8" x14ac:dyDescent="0.15">
      <c r="E16" s="7"/>
      <c r="F16" s="7"/>
      <c r="G16" s="7"/>
      <c r="H16" s="7"/>
    </row>
    <row r="17" spans="2:9" x14ac:dyDescent="0.15">
      <c r="E17" s="7"/>
      <c r="F17" s="7"/>
      <c r="G17" s="7"/>
      <c r="H17" s="7"/>
    </row>
    <row r="18" spans="2:9" x14ac:dyDescent="0.15">
      <c r="E18" s="7"/>
      <c r="F18" s="7"/>
      <c r="G18" s="7"/>
    </row>
    <row r="19" spans="2:9" ht="21" x14ac:dyDescent="0.15">
      <c r="B19" s="6" t="s">
        <v>4</v>
      </c>
      <c r="C19" s="1"/>
      <c r="D19" s="17">
        <f>+F27</f>
        <v>50000</v>
      </c>
      <c r="E19" t="s">
        <v>5</v>
      </c>
      <c r="F19" t="s">
        <v>49</v>
      </c>
      <c r="H19" s="20">
        <f>ROUNDDOWN((D19/1.1)*0.1,0)</f>
        <v>4545</v>
      </c>
      <c r="I19" t="s">
        <v>24</v>
      </c>
    </row>
    <row r="21" spans="2:9" x14ac:dyDescent="0.15">
      <c r="B21" t="s">
        <v>52</v>
      </c>
    </row>
    <row r="23" spans="2:9" x14ac:dyDescent="0.15">
      <c r="B23" t="s">
        <v>6</v>
      </c>
    </row>
    <row r="25" spans="2:9" x14ac:dyDescent="0.15">
      <c r="C25" t="s">
        <v>26</v>
      </c>
      <c r="F25" s="19">
        <v>75000</v>
      </c>
      <c r="G25" t="s">
        <v>5</v>
      </c>
      <c r="H25" t="s">
        <v>39</v>
      </c>
    </row>
    <row r="26" spans="2:9" x14ac:dyDescent="0.15">
      <c r="C26" t="s">
        <v>47</v>
      </c>
      <c r="F26" s="18">
        <v>25000</v>
      </c>
      <c r="G26" t="s">
        <v>5</v>
      </c>
      <c r="H26" t="s">
        <v>7</v>
      </c>
    </row>
    <row r="27" spans="2:9" x14ac:dyDescent="0.15">
      <c r="C27" t="s">
        <v>19</v>
      </c>
      <c r="F27" s="2">
        <f>+F25-F26</f>
        <v>50000</v>
      </c>
      <c r="G27" t="s">
        <v>5</v>
      </c>
      <c r="H27" t="s">
        <v>8</v>
      </c>
    </row>
    <row r="28" spans="2:9" x14ac:dyDescent="0.15">
      <c r="F28" s="1"/>
    </row>
    <row r="30" spans="2:9" x14ac:dyDescent="0.15">
      <c r="B30" t="s">
        <v>36</v>
      </c>
      <c r="C30" t="s">
        <v>31</v>
      </c>
      <c r="E30" s="21">
        <f>ROUNDDOWN(F25*0.666666666666667,0)</f>
        <v>50000</v>
      </c>
      <c r="F30" t="s">
        <v>17</v>
      </c>
      <c r="G30" t="s">
        <v>32</v>
      </c>
      <c r="H30" s="22">
        <f>+F27</f>
        <v>50000</v>
      </c>
      <c r="I30" t="s">
        <v>30</v>
      </c>
    </row>
    <row r="31" spans="2:9" x14ac:dyDescent="0.15">
      <c r="B31" t="s">
        <v>37</v>
      </c>
      <c r="C31" t="s">
        <v>18</v>
      </c>
      <c r="G31" s="24"/>
      <c r="H31" s="25"/>
    </row>
    <row r="32" spans="2:9" x14ac:dyDescent="0.15">
      <c r="C32" t="s">
        <v>45</v>
      </c>
    </row>
    <row r="34" spans="3:9" x14ac:dyDescent="0.15">
      <c r="G34" s="26" t="s">
        <v>29</v>
      </c>
      <c r="H34" s="30">
        <v>0</v>
      </c>
      <c r="I34" t="s">
        <v>5</v>
      </c>
    </row>
    <row r="35" spans="3:9" x14ac:dyDescent="0.15">
      <c r="G35" s="31" t="s">
        <v>28</v>
      </c>
      <c r="H35" s="27">
        <f>+F27</f>
        <v>50000</v>
      </c>
      <c r="I35" t="s">
        <v>5</v>
      </c>
    </row>
    <row r="36" spans="3:9" ht="13.5" customHeight="1" x14ac:dyDescent="0.15">
      <c r="C36" s="34" t="s">
        <v>50</v>
      </c>
      <c r="D36" s="35"/>
      <c r="E36" s="18">
        <v>50000</v>
      </c>
      <c r="F36" t="s">
        <v>17</v>
      </c>
      <c r="G36" t="s">
        <v>33</v>
      </c>
      <c r="H36" s="22">
        <f>+H34+H35</f>
        <v>50000</v>
      </c>
      <c r="I36" t="s">
        <v>30</v>
      </c>
    </row>
    <row r="37" spans="3:9" x14ac:dyDescent="0.15">
      <c r="C37" s="35"/>
      <c r="D37" s="35"/>
      <c r="E37" s="21"/>
      <c r="G37" s="23"/>
      <c r="H37" s="27"/>
    </row>
    <row r="40" spans="3:9" x14ac:dyDescent="0.15">
      <c r="D40" t="s">
        <v>12</v>
      </c>
      <c r="E40" t="s">
        <v>13</v>
      </c>
    </row>
    <row r="42" spans="3:9" x14ac:dyDescent="0.15">
      <c r="D42" t="s">
        <v>14</v>
      </c>
      <c r="E42" s="3" t="s">
        <v>15</v>
      </c>
      <c r="F42" s="4"/>
      <c r="G42" s="5"/>
    </row>
    <row r="45" spans="3:9" x14ac:dyDescent="0.15">
      <c r="C45" t="s">
        <v>38</v>
      </c>
    </row>
    <row r="46" spans="3:9" x14ac:dyDescent="0.15">
      <c r="C46" t="s">
        <v>34</v>
      </c>
    </row>
  </sheetData>
  <mergeCells count="3">
    <mergeCell ref="C36:D37"/>
    <mergeCell ref="G5:H5"/>
    <mergeCell ref="A7:H7"/>
  </mergeCells>
  <phoneticPr fontId="2"/>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個人(10%)（期中） </vt:lpstr>
      <vt:lpstr>法人(10%)（期中）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2022-05-10T05:26:19Z</cp:lastPrinted>
  <dcterms:created xsi:type="dcterms:W3CDTF">2013-06-13T07:02:21Z</dcterms:created>
  <dcterms:modified xsi:type="dcterms:W3CDTF">2022-05-10T05:44:37Z</dcterms:modified>
</cp:coreProperties>
</file>